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3"/>
  </bookViews>
  <sheets>
    <sheet name="01-8-2017" sheetId="1" r:id="rId1"/>
    <sheet name="21-8-2017" sheetId="2" r:id="rId2"/>
    <sheet name="11-9-2017" sheetId="3" r:id="rId3"/>
    <sheet name="11-9-2017 (chinh thuc)" sheetId="4" r:id="rId4"/>
    <sheet name="Sheet2" sheetId="5" r:id="rId5"/>
    <sheet name="Sheet3" sheetId="6" r:id="rId6"/>
  </sheets>
  <definedNames>
    <definedName name="_xlnm.Print_Titles" localSheetId="0">'01-8-2017'!$5:$7</definedName>
    <definedName name="_xlnm.Print_Titles" localSheetId="2">'11-9-2017'!$5:$7</definedName>
    <definedName name="_xlnm.Print_Titles" localSheetId="3">'11-9-2017 (chinh thuc)'!$5:$7</definedName>
    <definedName name="_xlnm.Print_Titles" localSheetId="1">'21-8-2017'!$5:$7</definedName>
  </definedNames>
  <calcPr fullCalcOnLoad="1"/>
</workbook>
</file>

<file path=xl/comments1.xml><?xml version="1.0" encoding="utf-8"?>
<comments xmlns="http://schemas.openxmlformats.org/spreadsheetml/2006/main">
  <authors>
    <author>VANCHUC</author>
  </authors>
  <commentList>
    <comment ref="L6" authorId="0">
      <text>
        <r>
          <rPr>
            <b/>
            <sz val="9"/>
            <rFont val="Tahoma"/>
            <family val="2"/>
          </rPr>
          <t>VANCHUC:</t>
        </r>
        <r>
          <rPr>
            <sz val="9"/>
            <rFont val="Tahoma"/>
            <family val="2"/>
          </rPr>
          <t xml:space="preserve">
Kê số tiết theo hướng dẫn CV số 7608/BGDĐT-GDTrH</t>
        </r>
      </text>
    </comment>
  </commentList>
</comments>
</file>

<file path=xl/comments2.xml><?xml version="1.0" encoding="utf-8"?>
<comments xmlns="http://schemas.openxmlformats.org/spreadsheetml/2006/main">
  <authors>
    <author>VANCHUC</author>
  </authors>
  <commentList>
    <comment ref="L6" authorId="0">
      <text>
        <r>
          <rPr>
            <b/>
            <sz val="9"/>
            <rFont val="Tahoma"/>
            <family val="2"/>
          </rPr>
          <t>VANCHUC:</t>
        </r>
        <r>
          <rPr>
            <sz val="9"/>
            <rFont val="Tahoma"/>
            <family val="2"/>
          </rPr>
          <t xml:space="preserve">
Kê số tiết theo hướng dẫn CV số 7608/BGDĐT-GDTrH</t>
        </r>
      </text>
    </comment>
  </commentList>
</comments>
</file>

<file path=xl/comments3.xml><?xml version="1.0" encoding="utf-8"?>
<comments xmlns="http://schemas.openxmlformats.org/spreadsheetml/2006/main">
  <authors>
    <author>VANCHUC</author>
  </authors>
  <commentList>
    <comment ref="L6" authorId="0">
      <text>
        <r>
          <rPr>
            <b/>
            <sz val="9"/>
            <rFont val="Tahoma"/>
            <family val="2"/>
          </rPr>
          <t>VANCHUC:</t>
        </r>
        <r>
          <rPr>
            <sz val="9"/>
            <rFont val="Tahoma"/>
            <family val="2"/>
          </rPr>
          <t xml:space="preserve">
Kê số tiết theo hướng dẫn CV số 7608/BGDĐT-GDTrH</t>
        </r>
      </text>
    </comment>
  </commentList>
</comments>
</file>

<file path=xl/comments4.xml><?xml version="1.0" encoding="utf-8"?>
<comments xmlns="http://schemas.openxmlformats.org/spreadsheetml/2006/main">
  <authors>
    <author>VANCHUC</author>
  </authors>
  <commentList>
    <comment ref="L6" authorId="0">
      <text>
        <r>
          <rPr>
            <b/>
            <sz val="9"/>
            <rFont val="Tahoma"/>
            <family val="2"/>
          </rPr>
          <t>VANCHUC:</t>
        </r>
        <r>
          <rPr>
            <sz val="9"/>
            <rFont val="Tahoma"/>
            <family val="2"/>
          </rPr>
          <t xml:space="preserve">
Kê số tiết theo hướng dẫn CV số 7608/BGDĐT-GDTrH</t>
        </r>
      </text>
    </comment>
  </commentList>
</comments>
</file>

<file path=xl/sharedStrings.xml><?xml version="1.0" encoding="utf-8"?>
<sst xmlns="http://schemas.openxmlformats.org/spreadsheetml/2006/main" count="1558" uniqueCount="307">
  <si>
    <t>TRƯỜNG THCS BÙI THỊ XUÂN</t>
  </si>
  <si>
    <t>STT</t>
  </si>
  <si>
    <t>HỌ VÀ TÊN</t>
  </si>
  <si>
    <t>Nữ</t>
  </si>
  <si>
    <t>MÔN 
ĐÀO TẠO</t>
  </si>
  <si>
    <t>DẠY CHÍNH BAN</t>
  </si>
  <si>
    <t>TỔNG SỐ GIỜ KHÁC, GIỜ GIẢM</t>
  </si>
  <si>
    <t>TỔNG 
SỐ GIỜ THỰC HIỆN</t>
  </si>
  <si>
    <t>Ghi chú</t>
  </si>
  <si>
    <t>Môn lớp</t>
  </si>
  <si>
    <t>TS 
Tiết</t>
  </si>
  <si>
    <t>KIÊM NHIỆM</t>
  </si>
  <si>
    <t>Chủ
nhiệm</t>
  </si>
  <si>
    <t>Tập 
sự</t>
  </si>
  <si>
    <t>NG
LL/ tháng</t>
  </si>
  <si>
    <t>Con 
nhỏ</t>
  </si>
  <si>
    <t>Chức vụ</t>
  </si>
  <si>
    <t>Số tiết</t>
  </si>
  <si>
    <t>Đặng Thị Diệu</t>
  </si>
  <si>
    <t>Hạnh</t>
  </si>
  <si>
    <t>Anh văn</t>
  </si>
  <si>
    <t>Sử</t>
  </si>
  <si>
    <t xml:space="preserve">Nguyễn Thị Hồng </t>
  </si>
  <si>
    <t>Dung</t>
  </si>
  <si>
    <t>x</t>
  </si>
  <si>
    <t>Toán</t>
  </si>
  <si>
    <t>Hoà</t>
  </si>
  <si>
    <t>Tin học</t>
  </si>
  <si>
    <t xml:space="preserve"> Phụ trách TT-DL</t>
  </si>
  <si>
    <t>TTCM</t>
  </si>
  <si>
    <t xml:space="preserve">Hồ Quang </t>
  </si>
  <si>
    <t>Minh</t>
  </si>
  <si>
    <t>Bảo vệ</t>
  </si>
  <si>
    <t>Bảo vệ, bảo quản CSVC</t>
  </si>
  <si>
    <t>Nguyễn Văn</t>
  </si>
  <si>
    <t>Bảo</t>
  </si>
  <si>
    <t>Trần Văn</t>
  </si>
  <si>
    <t>Trung</t>
  </si>
  <si>
    <t>Vương Thị Thu</t>
  </si>
  <si>
    <t>Y sĩ đa khoa</t>
  </si>
  <si>
    <t>Chăm sóc sức khoẻ học sinh</t>
  </si>
  <si>
    <t>Hương</t>
  </si>
  <si>
    <t>Văn</t>
  </si>
  <si>
    <t>Nguyễn Thị</t>
  </si>
  <si>
    <t>Tám</t>
  </si>
  <si>
    <t>Địa</t>
  </si>
  <si>
    <t>Giám thị</t>
  </si>
  <si>
    <t>Kế toán</t>
  </si>
  <si>
    <t>Phụ trách kế toán</t>
  </si>
  <si>
    <t>Lê Xuân</t>
  </si>
  <si>
    <t>Chính</t>
  </si>
  <si>
    <t>Hoá</t>
  </si>
  <si>
    <t>Phúc</t>
  </si>
  <si>
    <t>Phụ trách phòng nghe nhìn</t>
  </si>
  <si>
    <t xml:space="preserve">Lê Thị </t>
  </si>
  <si>
    <t>Thương</t>
  </si>
  <si>
    <t>Sinh</t>
  </si>
  <si>
    <t>Phụ trách phòng Sinh</t>
  </si>
  <si>
    <t xml:space="preserve">Nguyễn Đức </t>
  </si>
  <si>
    <t>Hoàng</t>
  </si>
  <si>
    <t>Phụ trách phòng Tin học</t>
  </si>
  <si>
    <t>Phụ trách phòng thiết bị</t>
  </si>
  <si>
    <t xml:space="preserve">Lê Khắc </t>
  </si>
  <si>
    <t>Dương</t>
  </si>
  <si>
    <t xml:space="preserve">Phụ trách phòng thư viện; </t>
  </si>
  <si>
    <t>Huệ</t>
  </si>
  <si>
    <t>Phạm Thanh</t>
  </si>
  <si>
    <t>Tuấn</t>
  </si>
  <si>
    <t>Đội-GDCD</t>
  </si>
  <si>
    <t xml:space="preserve">Nguyễn Thị </t>
  </si>
  <si>
    <t>Hà</t>
  </si>
  <si>
    <t>Phục vụ</t>
  </si>
  <si>
    <t>Quét dọn vệ sinh</t>
  </si>
  <si>
    <t xml:space="preserve">Nguyễn Thị  </t>
  </si>
  <si>
    <t>TKHĐ</t>
  </si>
  <si>
    <t>Huỳnh Thị Thanh</t>
  </si>
  <si>
    <t>Thuỷ</t>
  </si>
  <si>
    <t>Toán-Tin</t>
  </si>
  <si>
    <t>Trịnh Thị Bích</t>
  </si>
  <si>
    <t>Hải</t>
  </si>
  <si>
    <t>Ngoan</t>
  </si>
  <si>
    <t>Hoàng Thị</t>
  </si>
  <si>
    <t>Mơ</t>
  </si>
  <si>
    <t xml:space="preserve">Nguyễn Thế </t>
  </si>
  <si>
    <t>Vinh</t>
  </si>
  <si>
    <t xml:space="preserve">Vũ Thị </t>
  </si>
  <si>
    <t>Thủy</t>
  </si>
  <si>
    <t>Khanh</t>
  </si>
  <si>
    <t xml:space="preserve">Trình Thị </t>
  </si>
  <si>
    <t>Lương</t>
  </si>
  <si>
    <t>Cao Thị Hồng</t>
  </si>
  <si>
    <t>Huế</t>
  </si>
  <si>
    <t>Nguyễn Chí</t>
  </si>
  <si>
    <t>Tứ</t>
  </si>
  <si>
    <t>Lý-KT</t>
  </si>
  <si>
    <t>Lưu Tiến</t>
  </si>
  <si>
    <t>Thành</t>
  </si>
  <si>
    <t>KT-Lý</t>
  </si>
  <si>
    <t>CTCĐ</t>
  </si>
  <si>
    <t>Hóa-KT</t>
  </si>
  <si>
    <t>Chung Hữu</t>
  </si>
  <si>
    <t>Bình</t>
  </si>
  <si>
    <t xml:space="preserve">Hóa </t>
  </si>
  <si>
    <t xml:space="preserve">Lê Thị Ngọc </t>
  </si>
  <si>
    <t>Ánh</t>
  </si>
  <si>
    <t>Nguyễn Tâm Đắc</t>
  </si>
  <si>
    <t>Chung</t>
  </si>
  <si>
    <t>Sinh-TD</t>
  </si>
  <si>
    <t>Lê Thị Mai</t>
  </si>
  <si>
    <t>Ly</t>
  </si>
  <si>
    <t>Đỗ Thị Thu</t>
  </si>
  <si>
    <t>Oanh</t>
  </si>
  <si>
    <t>Văn-Đội</t>
  </si>
  <si>
    <t>Lưu Thị Thuỳ</t>
  </si>
  <si>
    <t>Vân</t>
  </si>
  <si>
    <t>Văn-KTPV</t>
  </si>
  <si>
    <t>Nguyễn Thị Thanh</t>
  </si>
  <si>
    <t>Thảo</t>
  </si>
  <si>
    <t xml:space="preserve">Phạm Thị </t>
  </si>
  <si>
    <t>Hoa</t>
  </si>
  <si>
    <t>Hiền</t>
  </si>
  <si>
    <t>Uyên</t>
  </si>
  <si>
    <t>Nguyễn Thị Vân</t>
  </si>
  <si>
    <t>Anh</t>
  </si>
  <si>
    <t>Nguyễn Thị Tuyết</t>
  </si>
  <si>
    <t>Hằng</t>
  </si>
  <si>
    <t>Văn-Họa</t>
  </si>
  <si>
    <t>Phan Thị</t>
  </si>
  <si>
    <t>Sử-Địa</t>
  </si>
  <si>
    <t xml:space="preserve">Đặng Thị </t>
  </si>
  <si>
    <t>Lê</t>
  </si>
  <si>
    <t>Sử-GDCD</t>
  </si>
  <si>
    <t xml:space="preserve">Lê Quang Đáp </t>
  </si>
  <si>
    <t>Toại</t>
  </si>
  <si>
    <t>Phạm Thị Thanh</t>
  </si>
  <si>
    <t>Tâm</t>
  </si>
  <si>
    <t xml:space="preserve">Nguyễn Thị Xuân </t>
  </si>
  <si>
    <t>Đào</t>
  </si>
  <si>
    <t>GDCD</t>
  </si>
  <si>
    <t xml:space="preserve">Trương Thị </t>
  </si>
  <si>
    <t>Lan</t>
  </si>
  <si>
    <t>Nga-Anh</t>
  </si>
  <si>
    <t>Huỳnh Thị Thu</t>
  </si>
  <si>
    <t>Loan</t>
  </si>
  <si>
    <t>Trần Thị Bích</t>
  </si>
  <si>
    <t>Ngọc</t>
  </si>
  <si>
    <t>Phan Thị Thanh</t>
  </si>
  <si>
    <t>Nguyễn Thanh</t>
  </si>
  <si>
    <t>Xuân</t>
  </si>
  <si>
    <t xml:space="preserve">Phạm Văn </t>
  </si>
  <si>
    <t>Thạch</t>
  </si>
  <si>
    <t xml:space="preserve">Hà Quốc </t>
  </si>
  <si>
    <t>TD-Đội</t>
  </si>
  <si>
    <t>Bùi Ngọc Phúc</t>
  </si>
  <si>
    <t>Nam</t>
  </si>
  <si>
    <t>Quang</t>
  </si>
  <si>
    <t xml:space="preserve">TD </t>
  </si>
  <si>
    <t xml:space="preserve">Trịnh Đức </t>
  </si>
  <si>
    <t>Thường</t>
  </si>
  <si>
    <t>Mỹ thuật</t>
  </si>
  <si>
    <t>Văn-Nhạc</t>
  </si>
  <si>
    <t>Hiệu Trưởng</t>
  </si>
  <si>
    <t>Đặng Thị Diệu Hạnh</t>
  </si>
  <si>
    <t xml:space="preserve">     PHÒNG GDĐT PHÚ GIÁO</t>
  </si>
  <si>
    <t>TPT đội</t>
  </si>
  <si>
    <t>Sinh học</t>
  </si>
  <si>
    <t>Đ</t>
  </si>
  <si>
    <t>Chuyên trách PC-XM, TKHĐ</t>
  </si>
  <si>
    <t xml:space="preserve">Vũ Văn </t>
  </si>
  <si>
    <t>Đoàn</t>
  </si>
  <si>
    <t>Thanh</t>
  </si>
  <si>
    <t xml:space="preserve">Cao Thị </t>
  </si>
  <si>
    <t xml:space="preserve">Đoàn Thị Thu </t>
  </si>
  <si>
    <t>Trang</t>
  </si>
  <si>
    <t xml:space="preserve">Phạm Tuấn </t>
  </si>
  <si>
    <t>Phụ trách phòng Hóa</t>
  </si>
  <si>
    <t>Người Lập Bảng</t>
  </si>
  <si>
    <t>Nguyễn Thị Hồng Dung</t>
  </si>
  <si>
    <t>Tân Long, Ngày      tháng     năm 2017</t>
  </si>
  <si>
    <t>(Thực hiện băt đầu từ 01/8/2017)</t>
  </si>
  <si>
    <t>Nguyễn Thị Ngọc</t>
  </si>
  <si>
    <t>BẢNG PHÂN CÔNG CHUYÊN MÔN NĂM HỌC 2017-2018</t>
  </si>
  <si>
    <t>Toán 6A1,2; Tin 6A5,6</t>
  </si>
  <si>
    <t>Toán 7A5,6; Tin 6A3,4</t>
  </si>
  <si>
    <t>7A5</t>
  </si>
  <si>
    <t>Toán 9A1,3,5</t>
  </si>
  <si>
    <t>9A1</t>
  </si>
  <si>
    <t>Toán 8A5,6,7</t>
  </si>
  <si>
    <t>Toán 9A2,4; 6A3</t>
  </si>
  <si>
    <t>9A2</t>
  </si>
  <si>
    <t>6A4,5,6</t>
  </si>
  <si>
    <t>Toán 8A1,2; 7A2</t>
  </si>
  <si>
    <t>7A2</t>
  </si>
  <si>
    <t>Toán 7A3,4</t>
  </si>
  <si>
    <t>7A3</t>
  </si>
  <si>
    <t>Toán 8A3,4; 7A1</t>
  </si>
  <si>
    <t>8A4</t>
  </si>
  <si>
    <t>Lý K9; K7, Công Nghệ 8A1,2,3,4</t>
  </si>
  <si>
    <t>Lý K6,8; Công nghệ 8A5,6,7</t>
  </si>
  <si>
    <t>Công nghệ K7,9; Hoá 8A1,2</t>
  </si>
  <si>
    <t>Hoá K9; 8A3,4,5,6,7</t>
  </si>
  <si>
    <t>Sinh K6</t>
  </si>
  <si>
    <t>Sinh K9</t>
  </si>
  <si>
    <t>9A5</t>
  </si>
  <si>
    <t>Sinh K7</t>
  </si>
  <si>
    <t>8A7</t>
  </si>
  <si>
    <t>7A6</t>
  </si>
  <si>
    <t>Sinh K8</t>
  </si>
  <si>
    <t>Văn 9A1,2,5</t>
  </si>
  <si>
    <t>Văn 9A3,4; 7A1</t>
  </si>
  <si>
    <t>9A3</t>
  </si>
  <si>
    <t>Văn 7A5,6; 6A6</t>
  </si>
  <si>
    <t>Văn 8A5,6,7</t>
  </si>
  <si>
    <t>8A5</t>
  </si>
  <si>
    <t>Văn 6A3,4,5</t>
  </si>
  <si>
    <t>6A3</t>
  </si>
  <si>
    <t>6A2</t>
  </si>
  <si>
    <t>Văn 8A1,3; 7A2</t>
  </si>
  <si>
    <t>8A3</t>
  </si>
  <si>
    <t>Văn 7A3,4; Hoạ K6</t>
  </si>
  <si>
    <t>7A4</t>
  </si>
  <si>
    <t>Sử K9; 7A3,4,5,6</t>
  </si>
  <si>
    <t>9A4</t>
  </si>
  <si>
    <t>Thai sản</t>
  </si>
  <si>
    <t>Sử K6; 7A1,2; GDCD 6</t>
  </si>
  <si>
    <t>Địa K7; 8A3,4,5,6,7</t>
  </si>
  <si>
    <t>Địa K9; K6</t>
  </si>
  <si>
    <t>6A6</t>
  </si>
  <si>
    <t>GDCD K7,8,9</t>
  </si>
  <si>
    <t>Sử K8; Địa 8A1,2</t>
  </si>
  <si>
    <t xml:space="preserve">TTCM; </t>
  </si>
  <si>
    <t>AV 9A1,2; 6A1,2,3</t>
  </si>
  <si>
    <t>AV 7A1,2,3,4,5</t>
  </si>
  <si>
    <t>AV 9A3,4,5; 6A4,5,6</t>
  </si>
  <si>
    <t>6A4</t>
  </si>
  <si>
    <t>8A1</t>
  </si>
  <si>
    <t>AV 8A1,2,3</t>
  </si>
  <si>
    <t>AV 8A4,5,6,7; 7A6</t>
  </si>
  <si>
    <t>Thể dục 9A1,2,3; 8A5,6,7</t>
  </si>
  <si>
    <t>Thể dục 9A4,5; 8A1,2,3,4</t>
  </si>
  <si>
    <t>Tin 8A1,2,3,4; K7</t>
  </si>
  <si>
    <t>Tin 8A5,6,7; K9; 6A5,6</t>
  </si>
  <si>
    <t>TTCĐ</t>
  </si>
  <si>
    <t>Thể dục 6A1,2,3; 7A4,5,6</t>
  </si>
  <si>
    <t>Thể dục 6A4,5,6; 7A1,2,3</t>
  </si>
  <si>
    <t>Mỹ thuật K7,8,9</t>
  </si>
  <si>
    <t>Nhạc K6,7,8,9</t>
  </si>
  <si>
    <t>Phụ trách LĐ 6,7</t>
  </si>
  <si>
    <t>Phụ trách LĐ8,9</t>
  </si>
  <si>
    <t>Gt</t>
  </si>
  <si>
    <t>GT</t>
  </si>
  <si>
    <t>TTCM, Gt</t>
  </si>
  <si>
    <t>TTCM,GT</t>
  </si>
  <si>
    <t>Phó hiệu trưởng, Ngoại khóa K6.</t>
  </si>
  <si>
    <t>CHI ỦY V, GT</t>
  </si>
  <si>
    <t>PT  Phòng lý,Gt</t>
  </si>
  <si>
    <t>Hiệu trưởng, 
Ngoại khóa  7a1,2,3; K9;</t>
  </si>
  <si>
    <t>Phó hiệu trưởng, Ngoại khóa, 7A4,5,6; K8; Hướng nghiệp K9</t>
  </si>
  <si>
    <t>8A2</t>
  </si>
  <si>
    <t>6A5</t>
  </si>
  <si>
    <t>Văn 8A2,4; Công nghệ 6A1.2.5</t>
  </si>
  <si>
    <t>Văn 6A1,2; Công nghệ 6A3,4,,6</t>
  </si>
  <si>
    <t>6A1</t>
  </si>
  <si>
    <t>7A1</t>
  </si>
  <si>
    <t>8A6</t>
  </si>
  <si>
    <t>(Thực hiện băt đầu từ 21/8/2017)</t>
  </si>
  <si>
    <t>Toán 6A1,2,5; Tin 6A5,6</t>
  </si>
  <si>
    <t>Phòng Lý</t>
  </si>
  <si>
    <t>Phòng Hóa</t>
  </si>
  <si>
    <t>Văn 7A3,4; Hoạ 6A1,2,4,5,6</t>
  </si>
  <si>
    <t>Ấm</t>
  </si>
  <si>
    <t>Văn thư</t>
  </si>
  <si>
    <t>Văn nghệ</t>
  </si>
  <si>
    <t>Phụ trách LĐ</t>
  </si>
  <si>
    <t>TTDL</t>
  </si>
  <si>
    <t>TS 
Tiết/tuần</t>
  </si>
  <si>
    <t>Tổng số giờ thực hiện
/tuần</t>
  </si>
  <si>
    <t>Tân Long, Ngày 18 tháng 8 năm 2017</t>
  </si>
  <si>
    <t>Hiệu trưởng, Dạy AV 6A5</t>
  </si>
  <si>
    <t xml:space="preserve">Phó hiệu trưởng, Dạy Lịch sử; 6A2; 6A3; 
 </t>
  </si>
  <si>
    <t>Phó hiệu trưởng, dạy Toán 6A6;
 Hướng nghiệp K9</t>
  </si>
  <si>
    <t>Toán 7A3,4; 6A4;</t>
  </si>
  <si>
    <t xml:space="preserve">GDCD K7,8,9; </t>
  </si>
  <si>
    <t>Sử 6A1,4,5,6; 7A1,2; GDCD 6</t>
  </si>
  <si>
    <t>AV 9A3,4,5; 6A4,6</t>
  </si>
  <si>
    <t>TPCM</t>
  </si>
  <si>
    <t>UV.BCHCĐ</t>
  </si>
  <si>
    <t>Phó hiệu trưởng, dạy Toán 6A6;
Hướng nghiệp K9</t>
  </si>
  <si>
    <t>Sử K9; 7A5,6</t>
  </si>
  <si>
    <t>Sử 6A1,4,5,6; GDCD K6; 7A1,2</t>
  </si>
  <si>
    <t xml:space="preserve">GDCD K7A3,4,5,6,K8,K9; </t>
  </si>
  <si>
    <t>Sử K8</t>
  </si>
  <si>
    <t>(Thực hiện băt đầu từ 11/9/2017)</t>
  </si>
  <si>
    <t>Sử 7A1,2,3,4; Địa 8A1,2,3,4,5</t>
  </si>
  <si>
    <t>Địa K7; 8A6,7; 6A3,4,5</t>
  </si>
  <si>
    <t>Địa K9;6A1,2,6</t>
  </si>
  <si>
    <t>AV 9A1,2,4; 6A1,2,3</t>
  </si>
  <si>
    <t>AV 9A3,5; 6A4,6; 8A5,6,7</t>
  </si>
  <si>
    <t>AV 7A1,2,5; 8A3,4</t>
  </si>
  <si>
    <t>AV 8A1,2; 7A3,4,6</t>
  </si>
  <si>
    <t>Tân Long, Ngày 05 tháng 9 năm 2017</t>
  </si>
  <si>
    <t>Hiệu trưởng, Ngoại khóa khối 9, 8A1,2,3</t>
  </si>
  <si>
    <t xml:space="preserve">Phó hiệu trưởng, Ngoại khóa khối 7; 8A4,5
 </t>
  </si>
  <si>
    <t>Phó hiệu trưởng, dạy Toán 6A6;
Hướng nghiệp K9; Ngoại khóa 8a6,7</t>
  </si>
  <si>
    <t>Sử 6A1,4,5,6; GDCD K6; 7A1,2; Ngoại khóa 6A1,2,3</t>
  </si>
  <si>
    <t>GDCD K7A3,4,5,6,K8,K9; Ngoại khóa 6a4,5,6</t>
  </si>
  <si>
    <t>AV 9A3,5; 6A4,5,6; 8A5,6,7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</si>
</sst>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3">
    <font>
      <sz val="11"/>
      <color indexed="8"/>
      <name val="Arial"/>
      <family val="2"/>
    </font>
    <font>
      <sz val="11"/>
      <color indexed="8"/>
      <name val=".VnArial"/>
      <family val="2"/>
    </font>
    <font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8"/>
      <name val="Arial"/>
      <family val="2"/>
    </font>
    <font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.VnArial"/>
      <family val="2"/>
    </font>
    <font>
      <sz val="11"/>
      <color indexed="20"/>
      <name val=".VnArial"/>
      <family val="2"/>
    </font>
    <font>
      <b/>
      <sz val="11"/>
      <color indexed="52"/>
      <name val=".VnArial"/>
      <family val="2"/>
    </font>
    <font>
      <b/>
      <sz val="11"/>
      <color indexed="9"/>
      <name val=".VnArial"/>
      <family val="2"/>
    </font>
    <font>
      <i/>
      <sz val="11"/>
      <color indexed="23"/>
      <name val=".VnArial"/>
      <family val="2"/>
    </font>
    <font>
      <sz val="11"/>
      <color indexed="17"/>
      <name val=".VnArial"/>
      <family val="2"/>
    </font>
    <font>
      <b/>
      <sz val="15"/>
      <color indexed="56"/>
      <name val=".VnArial"/>
      <family val="2"/>
    </font>
    <font>
      <b/>
      <sz val="13"/>
      <color indexed="56"/>
      <name val=".VnArial"/>
      <family val="2"/>
    </font>
    <font>
      <b/>
      <sz val="11"/>
      <color indexed="56"/>
      <name val=".VnArial"/>
      <family val="2"/>
    </font>
    <font>
      <sz val="11"/>
      <color indexed="62"/>
      <name val=".VnArial"/>
      <family val="2"/>
    </font>
    <font>
      <sz val="11"/>
      <color indexed="52"/>
      <name val=".VnArial"/>
      <family val="2"/>
    </font>
    <font>
      <sz val="11"/>
      <color indexed="60"/>
      <name val=".VnArial"/>
      <family val="2"/>
    </font>
    <font>
      <b/>
      <sz val="11"/>
      <color indexed="63"/>
      <name val=".VnArial"/>
      <family val="2"/>
    </font>
    <font>
      <b/>
      <sz val="18"/>
      <color indexed="56"/>
      <name val="Cambria"/>
      <family val="2"/>
    </font>
    <font>
      <b/>
      <sz val="11"/>
      <color indexed="8"/>
      <name val=".VnArial"/>
      <family val="2"/>
    </font>
    <font>
      <sz val="11"/>
      <color indexed="10"/>
      <name val=".VnArial"/>
      <family val="2"/>
    </font>
    <font>
      <sz val="12"/>
      <color indexed="10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24" borderId="11" xfId="0" applyFont="1" applyFill="1" applyBorder="1" applyAlignment="1">
      <alignment/>
    </xf>
    <xf numFmtId="0" fontId="2" fillId="24" borderId="12" xfId="0" applyFont="1" applyFill="1" applyBorder="1" applyAlignment="1">
      <alignment/>
    </xf>
    <xf numFmtId="0" fontId="2" fillId="24" borderId="12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25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vertical="center" wrapText="1"/>
    </xf>
    <xf numFmtId="0" fontId="2" fillId="24" borderId="12" xfId="0" applyFont="1" applyFill="1" applyBorder="1" applyAlignment="1">
      <alignment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24" borderId="1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shrinkToFit="1"/>
    </xf>
    <xf numFmtId="0" fontId="2" fillId="22" borderId="10" xfId="0" applyFont="1" applyFill="1" applyBorder="1" applyAlignment="1">
      <alignment horizontal="center"/>
    </xf>
    <xf numFmtId="0" fontId="2" fillId="22" borderId="11" xfId="0" applyFont="1" applyFill="1" applyBorder="1" applyAlignment="1">
      <alignment/>
    </xf>
    <xf numFmtId="0" fontId="2" fillId="22" borderId="12" xfId="0" applyFont="1" applyFill="1" applyBorder="1" applyAlignment="1">
      <alignment/>
    </xf>
    <xf numFmtId="0" fontId="2" fillId="22" borderId="12" xfId="0" applyFont="1" applyFill="1" applyBorder="1" applyAlignment="1">
      <alignment horizontal="center"/>
    </xf>
    <xf numFmtId="0" fontId="2" fillId="22" borderId="10" xfId="0" applyFont="1" applyFill="1" applyBorder="1" applyAlignment="1">
      <alignment/>
    </xf>
    <xf numFmtId="0" fontId="2" fillId="22" borderId="10" xfId="0" applyFont="1" applyFill="1" applyBorder="1" applyAlignment="1">
      <alignment vertical="center" wrapText="1"/>
    </xf>
    <xf numFmtId="0" fontId="2" fillId="22" borderId="0" xfId="0" applyFont="1" applyFill="1" applyBorder="1" applyAlignment="1">
      <alignment horizontal="center"/>
    </xf>
    <xf numFmtId="0" fontId="2" fillId="22" borderId="0" xfId="0" applyFont="1" applyFill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24" borderId="1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24" borderId="10" xfId="0" applyFont="1" applyFill="1" applyBorder="1" applyAlignment="1">
      <alignment horizontal="center"/>
    </xf>
    <xf numFmtId="0" fontId="14" fillId="24" borderId="1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2" fillId="0" borderId="0" xfId="0" applyFont="1" applyFill="1" applyBorder="1" applyAlignment="1">
      <alignment/>
    </xf>
    <xf numFmtId="0" fontId="31" fillId="0" borderId="0" xfId="0" applyFont="1" applyBorder="1" applyAlignment="1">
      <alignment horizontal="center"/>
    </xf>
    <xf numFmtId="0" fontId="31" fillId="0" borderId="0" xfId="0" applyFont="1" applyFill="1" applyAlignment="1">
      <alignment/>
    </xf>
    <xf numFmtId="0" fontId="31" fillId="0" borderId="0" xfId="0" applyFont="1" applyFill="1" applyBorder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Alignment="1">
      <alignment vertical="center"/>
    </xf>
    <xf numFmtId="0" fontId="31" fillId="0" borderId="0" xfId="0" applyFont="1" applyFill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25" borderId="0" xfId="0" applyFont="1" applyFill="1" applyBorder="1" applyAlignment="1">
      <alignment horizontal="center"/>
    </xf>
    <xf numFmtId="0" fontId="31" fillId="25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vertical="center"/>
    </xf>
    <xf numFmtId="0" fontId="2" fillId="24" borderId="12" xfId="0" applyFont="1" applyFill="1" applyBorder="1" applyAlignment="1">
      <alignment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vertical="center"/>
    </xf>
    <xf numFmtId="0" fontId="2" fillId="2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5" borderId="11" xfId="0" applyFont="1" applyFill="1" applyBorder="1" applyAlignment="1">
      <alignment/>
    </xf>
    <xf numFmtId="0" fontId="2" fillId="25" borderId="12" xfId="0" applyFont="1" applyFill="1" applyBorder="1" applyAlignment="1">
      <alignment/>
    </xf>
    <xf numFmtId="0" fontId="2" fillId="25" borderId="12" xfId="0" applyFont="1" applyFill="1" applyBorder="1" applyAlignment="1">
      <alignment horizontal="center"/>
    </xf>
    <xf numFmtId="0" fontId="2" fillId="25" borderId="10" xfId="0" applyFont="1" applyFill="1" applyBorder="1" applyAlignment="1">
      <alignment/>
    </xf>
    <xf numFmtId="0" fontId="2" fillId="25" borderId="10" xfId="0" applyFont="1" applyFill="1" applyBorder="1" applyAlignment="1">
      <alignment vertical="center" wrapText="1"/>
    </xf>
    <xf numFmtId="0" fontId="2" fillId="25" borderId="1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</xdr:row>
      <xdr:rowOff>28575</xdr:rowOff>
    </xdr:from>
    <xdr:to>
      <xdr:col>1</xdr:col>
      <xdr:colOff>1352550</xdr:colOff>
      <xdr:row>2</xdr:row>
      <xdr:rowOff>28575</xdr:rowOff>
    </xdr:to>
    <xdr:sp>
      <xdr:nvSpPr>
        <xdr:cNvPr id="1" name="Straight Connector 1"/>
        <xdr:cNvSpPr>
          <a:spLocks/>
        </xdr:cNvSpPr>
      </xdr:nvSpPr>
      <xdr:spPr>
        <a:xfrm>
          <a:off x="723900" y="504825"/>
          <a:ext cx="11334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2</xdr:row>
      <xdr:rowOff>28575</xdr:rowOff>
    </xdr:from>
    <xdr:to>
      <xdr:col>1</xdr:col>
      <xdr:colOff>1352550</xdr:colOff>
      <xdr:row>2</xdr:row>
      <xdr:rowOff>28575</xdr:rowOff>
    </xdr:to>
    <xdr:sp>
      <xdr:nvSpPr>
        <xdr:cNvPr id="2" name="Straight Connector 2"/>
        <xdr:cNvSpPr>
          <a:spLocks/>
        </xdr:cNvSpPr>
      </xdr:nvSpPr>
      <xdr:spPr>
        <a:xfrm>
          <a:off x="723900" y="504825"/>
          <a:ext cx="11334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2</xdr:row>
      <xdr:rowOff>28575</xdr:rowOff>
    </xdr:from>
    <xdr:to>
      <xdr:col>1</xdr:col>
      <xdr:colOff>1352550</xdr:colOff>
      <xdr:row>2</xdr:row>
      <xdr:rowOff>28575</xdr:rowOff>
    </xdr:to>
    <xdr:sp>
      <xdr:nvSpPr>
        <xdr:cNvPr id="3" name="Straight Connector 3"/>
        <xdr:cNvSpPr>
          <a:spLocks/>
        </xdr:cNvSpPr>
      </xdr:nvSpPr>
      <xdr:spPr>
        <a:xfrm>
          <a:off x="723900" y="504825"/>
          <a:ext cx="11334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</xdr:row>
      <xdr:rowOff>28575</xdr:rowOff>
    </xdr:from>
    <xdr:to>
      <xdr:col>1</xdr:col>
      <xdr:colOff>1352550</xdr:colOff>
      <xdr:row>2</xdr:row>
      <xdr:rowOff>28575</xdr:rowOff>
    </xdr:to>
    <xdr:sp>
      <xdr:nvSpPr>
        <xdr:cNvPr id="1" name="Straight Connector 1"/>
        <xdr:cNvSpPr>
          <a:spLocks/>
        </xdr:cNvSpPr>
      </xdr:nvSpPr>
      <xdr:spPr>
        <a:xfrm>
          <a:off x="723900" y="504825"/>
          <a:ext cx="11334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2</xdr:row>
      <xdr:rowOff>28575</xdr:rowOff>
    </xdr:from>
    <xdr:to>
      <xdr:col>1</xdr:col>
      <xdr:colOff>1352550</xdr:colOff>
      <xdr:row>2</xdr:row>
      <xdr:rowOff>28575</xdr:rowOff>
    </xdr:to>
    <xdr:sp>
      <xdr:nvSpPr>
        <xdr:cNvPr id="2" name="Straight Connector 2"/>
        <xdr:cNvSpPr>
          <a:spLocks/>
        </xdr:cNvSpPr>
      </xdr:nvSpPr>
      <xdr:spPr>
        <a:xfrm>
          <a:off x="723900" y="504825"/>
          <a:ext cx="11334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2</xdr:row>
      <xdr:rowOff>28575</xdr:rowOff>
    </xdr:from>
    <xdr:to>
      <xdr:col>1</xdr:col>
      <xdr:colOff>1352550</xdr:colOff>
      <xdr:row>2</xdr:row>
      <xdr:rowOff>28575</xdr:rowOff>
    </xdr:to>
    <xdr:sp>
      <xdr:nvSpPr>
        <xdr:cNvPr id="3" name="Straight Connector 3"/>
        <xdr:cNvSpPr>
          <a:spLocks/>
        </xdr:cNvSpPr>
      </xdr:nvSpPr>
      <xdr:spPr>
        <a:xfrm>
          <a:off x="723900" y="504825"/>
          <a:ext cx="11334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</xdr:row>
      <xdr:rowOff>28575</xdr:rowOff>
    </xdr:from>
    <xdr:to>
      <xdr:col>1</xdr:col>
      <xdr:colOff>1352550</xdr:colOff>
      <xdr:row>2</xdr:row>
      <xdr:rowOff>28575</xdr:rowOff>
    </xdr:to>
    <xdr:sp>
      <xdr:nvSpPr>
        <xdr:cNvPr id="1" name="Straight Connector 1"/>
        <xdr:cNvSpPr>
          <a:spLocks/>
        </xdr:cNvSpPr>
      </xdr:nvSpPr>
      <xdr:spPr>
        <a:xfrm>
          <a:off x="723900" y="504825"/>
          <a:ext cx="11334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2</xdr:row>
      <xdr:rowOff>28575</xdr:rowOff>
    </xdr:from>
    <xdr:to>
      <xdr:col>1</xdr:col>
      <xdr:colOff>1352550</xdr:colOff>
      <xdr:row>2</xdr:row>
      <xdr:rowOff>28575</xdr:rowOff>
    </xdr:to>
    <xdr:sp>
      <xdr:nvSpPr>
        <xdr:cNvPr id="2" name="Straight Connector 2"/>
        <xdr:cNvSpPr>
          <a:spLocks/>
        </xdr:cNvSpPr>
      </xdr:nvSpPr>
      <xdr:spPr>
        <a:xfrm>
          <a:off x="723900" y="504825"/>
          <a:ext cx="11334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2</xdr:row>
      <xdr:rowOff>28575</xdr:rowOff>
    </xdr:from>
    <xdr:to>
      <xdr:col>1</xdr:col>
      <xdr:colOff>1352550</xdr:colOff>
      <xdr:row>2</xdr:row>
      <xdr:rowOff>28575</xdr:rowOff>
    </xdr:to>
    <xdr:sp>
      <xdr:nvSpPr>
        <xdr:cNvPr id="3" name="Straight Connector 3"/>
        <xdr:cNvSpPr>
          <a:spLocks/>
        </xdr:cNvSpPr>
      </xdr:nvSpPr>
      <xdr:spPr>
        <a:xfrm>
          <a:off x="723900" y="504825"/>
          <a:ext cx="11334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</xdr:row>
      <xdr:rowOff>28575</xdr:rowOff>
    </xdr:from>
    <xdr:to>
      <xdr:col>1</xdr:col>
      <xdr:colOff>1352550</xdr:colOff>
      <xdr:row>2</xdr:row>
      <xdr:rowOff>28575</xdr:rowOff>
    </xdr:to>
    <xdr:sp>
      <xdr:nvSpPr>
        <xdr:cNvPr id="1" name="Straight Connector 1"/>
        <xdr:cNvSpPr>
          <a:spLocks/>
        </xdr:cNvSpPr>
      </xdr:nvSpPr>
      <xdr:spPr>
        <a:xfrm>
          <a:off x="723900" y="504825"/>
          <a:ext cx="11334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2</xdr:row>
      <xdr:rowOff>28575</xdr:rowOff>
    </xdr:from>
    <xdr:to>
      <xdr:col>1</xdr:col>
      <xdr:colOff>1352550</xdr:colOff>
      <xdr:row>2</xdr:row>
      <xdr:rowOff>28575</xdr:rowOff>
    </xdr:to>
    <xdr:sp>
      <xdr:nvSpPr>
        <xdr:cNvPr id="2" name="Straight Connector 2"/>
        <xdr:cNvSpPr>
          <a:spLocks/>
        </xdr:cNvSpPr>
      </xdr:nvSpPr>
      <xdr:spPr>
        <a:xfrm>
          <a:off x="723900" y="504825"/>
          <a:ext cx="11334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2</xdr:row>
      <xdr:rowOff>28575</xdr:rowOff>
    </xdr:from>
    <xdr:to>
      <xdr:col>1</xdr:col>
      <xdr:colOff>1352550</xdr:colOff>
      <xdr:row>2</xdr:row>
      <xdr:rowOff>28575</xdr:rowOff>
    </xdr:to>
    <xdr:sp>
      <xdr:nvSpPr>
        <xdr:cNvPr id="3" name="Straight Connector 3"/>
        <xdr:cNvSpPr>
          <a:spLocks/>
        </xdr:cNvSpPr>
      </xdr:nvSpPr>
      <xdr:spPr>
        <a:xfrm>
          <a:off x="723900" y="504825"/>
          <a:ext cx="11334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2"/>
  <sheetViews>
    <sheetView showZeros="0" zoomScale="70" zoomScaleNormal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S11" sqref="S11"/>
    </sheetView>
  </sheetViews>
  <sheetFormatPr defaultColWidth="9.125" defaultRowHeight="14.25"/>
  <cols>
    <col min="1" max="1" width="6.625" style="35" customWidth="1"/>
    <col min="2" max="2" width="19.375" style="37" bestFit="1" customWidth="1"/>
    <col min="3" max="3" width="8.75390625" style="37" bestFit="1" customWidth="1"/>
    <col min="4" max="4" width="4.00390625" style="53" bestFit="1" customWidth="1"/>
    <col min="5" max="5" width="16.50390625" style="38" bestFit="1" customWidth="1"/>
    <col min="6" max="6" width="38.50390625" style="39" bestFit="1" customWidth="1"/>
    <col min="7" max="7" width="5.75390625" style="34" bestFit="1" customWidth="1"/>
    <col min="8" max="8" width="11.50390625" style="34" bestFit="1" customWidth="1"/>
    <col min="9" max="9" width="6.875" style="34" bestFit="1" customWidth="1"/>
    <col min="10" max="10" width="6.00390625" style="34" bestFit="1" customWidth="1"/>
    <col min="11" max="11" width="4.00390625" style="34" bestFit="1" customWidth="1"/>
    <col min="12" max="12" width="10.125" style="34" bestFit="1" customWidth="1"/>
    <col min="13" max="13" width="4.875" style="34" bestFit="1" customWidth="1"/>
    <col min="14" max="14" width="5.00390625" style="34" bestFit="1" customWidth="1"/>
    <col min="15" max="15" width="7.50390625" style="34" bestFit="1" customWidth="1"/>
    <col min="16" max="16" width="9.125" style="35" bestFit="1" customWidth="1"/>
    <col min="17" max="17" width="10.875" style="35" customWidth="1"/>
    <col min="18" max="18" width="4.75390625" style="35" bestFit="1" customWidth="1"/>
    <col min="19" max="16384" width="9.125" style="35" customWidth="1"/>
  </cols>
  <sheetData>
    <row r="1" spans="1:15" ht="18.75" customHeight="1">
      <c r="A1" s="32" t="s">
        <v>163</v>
      </c>
      <c r="B1" s="33"/>
      <c r="C1" s="33"/>
      <c r="D1" s="34"/>
      <c r="E1" s="85" t="s">
        <v>181</v>
      </c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5" ht="18.75">
      <c r="A2" s="36" t="s">
        <v>0</v>
      </c>
      <c r="B2" s="33"/>
      <c r="C2" s="33"/>
      <c r="D2" s="34"/>
      <c r="E2" s="85" t="s">
        <v>179</v>
      </c>
      <c r="F2" s="85"/>
      <c r="G2" s="85"/>
      <c r="H2" s="85"/>
      <c r="I2" s="85"/>
      <c r="J2" s="85"/>
      <c r="K2" s="85"/>
      <c r="L2" s="85"/>
      <c r="M2" s="85"/>
      <c r="N2" s="85"/>
      <c r="O2" s="85"/>
    </row>
    <row r="3" ht="18.75">
      <c r="D3" s="34"/>
    </row>
    <row r="4" ht="18.75">
      <c r="D4" s="34"/>
    </row>
    <row r="5" spans="1:17" ht="18.75">
      <c r="A5" s="86" t="s">
        <v>1</v>
      </c>
      <c r="B5" s="86" t="s">
        <v>2</v>
      </c>
      <c r="C5" s="89"/>
      <c r="D5" s="89" t="s">
        <v>3</v>
      </c>
      <c r="E5" s="92" t="s">
        <v>4</v>
      </c>
      <c r="F5" s="95" t="s">
        <v>5</v>
      </c>
      <c r="G5" s="96"/>
      <c r="H5" s="97" t="s">
        <v>6</v>
      </c>
      <c r="I5" s="97"/>
      <c r="J5" s="97"/>
      <c r="K5" s="97"/>
      <c r="L5" s="97"/>
      <c r="M5" s="97"/>
      <c r="N5" s="97"/>
      <c r="O5" s="98" t="s">
        <v>7</v>
      </c>
      <c r="P5" s="98" t="s">
        <v>8</v>
      </c>
      <c r="Q5" s="40"/>
    </row>
    <row r="6" spans="1:17" ht="18.75">
      <c r="A6" s="87"/>
      <c r="B6" s="87"/>
      <c r="C6" s="90"/>
      <c r="D6" s="90"/>
      <c r="E6" s="93"/>
      <c r="F6" s="103" t="s">
        <v>9</v>
      </c>
      <c r="G6" s="103" t="s">
        <v>10</v>
      </c>
      <c r="H6" s="106" t="s">
        <v>11</v>
      </c>
      <c r="I6" s="106"/>
      <c r="J6" s="99" t="s">
        <v>12</v>
      </c>
      <c r="K6" s="99" t="s">
        <v>13</v>
      </c>
      <c r="L6" s="99" t="s">
        <v>14</v>
      </c>
      <c r="M6" s="99" t="s">
        <v>15</v>
      </c>
      <c r="N6" s="99" t="s">
        <v>10</v>
      </c>
      <c r="O6" s="98"/>
      <c r="P6" s="98"/>
      <c r="Q6" s="40"/>
    </row>
    <row r="7" spans="1:17" ht="45" customHeight="1">
      <c r="A7" s="88"/>
      <c r="B7" s="88"/>
      <c r="C7" s="91"/>
      <c r="D7" s="91"/>
      <c r="E7" s="94"/>
      <c r="F7" s="104"/>
      <c r="G7" s="105"/>
      <c r="H7" s="41" t="s">
        <v>16</v>
      </c>
      <c r="I7" s="41" t="s">
        <v>17</v>
      </c>
      <c r="J7" s="100"/>
      <c r="K7" s="100"/>
      <c r="L7" s="100"/>
      <c r="M7" s="100"/>
      <c r="N7" s="100"/>
      <c r="O7" s="98"/>
      <c r="P7" s="98"/>
      <c r="Q7" s="40"/>
    </row>
    <row r="8" spans="1:17" s="11" customFormat="1" ht="31.5">
      <c r="A8" s="17">
        <v>1</v>
      </c>
      <c r="B8" s="13" t="s">
        <v>18</v>
      </c>
      <c r="C8" s="14" t="s">
        <v>19</v>
      </c>
      <c r="D8" s="15"/>
      <c r="E8" s="16" t="s">
        <v>20</v>
      </c>
      <c r="F8" s="29" t="s">
        <v>256</v>
      </c>
      <c r="G8" s="17">
        <v>21</v>
      </c>
      <c r="H8" s="17"/>
      <c r="I8" s="17"/>
      <c r="J8" s="17"/>
      <c r="K8" s="17"/>
      <c r="L8" s="17"/>
      <c r="M8" s="17"/>
      <c r="N8" s="17">
        <f aca="true" t="shared" si="0" ref="N8:N39">SUM(I8:M8)</f>
        <v>0</v>
      </c>
      <c r="O8" s="5">
        <f aca="true" t="shared" si="1" ref="O8:O39">+N8+G8</f>
        <v>21</v>
      </c>
      <c r="P8" s="17"/>
      <c r="Q8" s="19"/>
    </row>
    <row r="9" spans="1:17" s="28" customFormat="1" ht="37.5" customHeight="1">
      <c r="A9" s="20">
        <v>2</v>
      </c>
      <c r="B9" s="21" t="s">
        <v>168</v>
      </c>
      <c r="C9" s="22" t="s">
        <v>169</v>
      </c>
      <c r="D9" s="23"/>
      <c r="E9" s="24" t="s">
        <v>21</v>
      </c>
      <c r="F9" s="24" t="s">
        <v>253</v>
      </c>
      <c r="G9" s="25">
        <v>18</v>
      </c>
      <c r="H9" s="25"/>
      <c r="I9" s="26"/>
      <c r="J9" s="26"/>
      <c r="K9" s="26"/>
      <c r="L9" s="26"/>
      <c r="M9" s="26"/>
      <c r="N9" s="26">
        <f t="shared" si="0"/>
        <v>0</v>
      </c>
      <c r="O9" s="5">
        <f t="shared" si="1"/>
        <v>18</v>
      </c>
      <c r="P9" s="26"/>
      <c r="Q9" s="27"/>
    </row>
    <row r="10" spans="1:17" s="6" customFormat="1" ht="31.5">
      <c r="A10" s="17">
        <v>3</v>
      </c>
      <c r="B10" s="7" t="s">
        <v>22</v>
      </c>
      <c r="C10" s="8" t="s">
        <v>23</v>
      </c>
      <c r="D10" s="9" t="s">
        <v>24</v>
      </c>
      <c r="E10" s="1" t="s">
        <v>25</v>
      </c>
      <c r="F10" s="30" t="s">
        <v>257</v>
      </c>
      <c r="G10" s="5">
        <v>21</v>
      </c>
      <c r="H10" s="10"/>
      <c r="I10" s="5"/>
      <c r="J10" s="5"/>
      <c r="K10" s="5"/>
      <c r="L10" s="5"/>
      <c r="M10" s="5"/>
      <c r="N10" s="5">
        <f t="shared" si="0"/>
        <v>0</v>
      </c>
      <c r="O10" s="5">
        <f t="shared" si="1"/>
        <v>21</v>
      </c>
      <c r="P10" s="5"/>
      <c r="Q10" s="18"/>
    </row>
    <row r="11" spans="1:17" s="6" customFormat="1" ht="15.75">
      <c r="A11" s="17">
        <v>4</v>
      </c>
      <c r="B11" s="7" t="s">
        <v>43</v>
      </c>
      <c r="C11" s="8" t="s">
        <v>140</v>
      </c>
      <c r="D11" s="9" t="s">
        <v>24</v>
      </c>
      <c r="E11" s="1" t="s">
        <v>27</v>
      </c>
      <c r="F11" s="30" t="s">
        <v>28</v>
      </c>
      <c r="G11" s="5">
        <v>19</v>
      </c>
      <c r="H11" s="10"/>
      <c r="I11" s="5"/>
      <c r="J11" s="5"/>
      <c r="K11" s="5"/>
      <c r="L11" s="5"/>
      <c r="M11" s="5"/>
      <c r="N11" s="5">
        <f t="shared" si="0"/>
        <v>0</v>
      </c>
      <c r="O11" s="5">
        <f t="shared" si="1"/>
        <v>19</v>
      </c>
      <c r="P11" s="5"/>
      <c r="Q11" s="18"/>
    </row>
    <row r="12" spans="1:17" s="6" customFormat="1" ht="15.75">
      <c r="A12" s="17">
        <v>5</v>
      </c>
      <c r="B12" s="7" t="s">
        <v>30</v>
      </c>
      <c r="C12" s="8" t="s">
        <v>31</v>
      </c>
      <c r="D12" s="9"/>
      <c r="E12" s="1" t="s">
        <v>32</v>
      </c>
      <c r="F12" s="30" t="s">
        <v>33</v>
      </c>
      <c r="G12" s="5"/>
      <c r="H12" s="10"/>
      <c r="I12" s="5"/>
      <c r="J12" s="5"/>
      <c r="K12" s="5"/>
      <c r="L12" s="5"/>
      <c r="M12" s="5"/>
      <c r="N12" s="5">
        <f t="shared" si="0"/>
        <v>0</v>
      </c>
      <c r="O12" s="5">
        <f t="shared" si="1"/>
        <v>0</v>
      </c>
      <c r="P12" s="5"/>
      <c r="Q12" s="18"/>
    </row>
    <row r="13" spans="1:17" s="6" customFormat="1" ht="15.75">
      <c r="A13" s="17">
        <v>6</v>
      </c>
      <c r="B13" s="2" t="s">
        <v>34</v>
      </c>
      <c r="C13" s="3" t="s">
        <v>35</v>
      </c>
      <c r="D13" s="4"/>
      <c r="E13" s="1" t="s">
        <v>32</v>
      </c>
      <c r="F13" s="30" t="s">
        <v>33</v>
      </c>
      <c r="G13" s="5"/>
      <c r="H13" s="5"/>
      <c r="I13" s="5"/>
      <c r="J13" s="5"/>
      <c r="K13" s="5"/>
      <c r="L13" s="5"/>
      <c r="M13" s="5"/>
      <c r="N13" s="5">
        <f t="shared" si="0"/>
        <v>0</v>
      </c>
      <c r="O13" s="5">
        <f t="shared" si="1"/>
        <v>0</v>
      </c>
      <c r="P13" s="5"/>
      <c r="Q13" s="18"/>
    </row>
    <row r="14" spans="1:17" s="6" customFormat="1" ht="15.75">
      <c r="A14" s="17">
        <v>7</v>
      </c>
      <c r="B14" s="2" t="s">
        <v>36</v>
      </c>
      <c r="C14" s="3" t="s">
        <v>37</v>
      </c>
      <c r="D14" s="4"/>
      <c r="E14" s="1" t="s">
        <v>32</v>
      </c>
      <c r="F14" s="30" t="s">
        <v>33</v>
      </c>
      <c r="G14" s="5"/>
      <c r="H14" s="5"/>
      <c r="I14" s="5"/>
      <c r="J14" s="5"/>
      <c r="K14" s="5"/>
      <c r="L14" s="5"/>
      <c r="M14" s="5"/>
      <c r="N14" s="5">
        <f t="shared" si="0"/>
        <v>0</v>
      </c>
      <c r="O14" s="5">
        <f t="shared" si="1"/>
        <v>0</v>
      </c>
      <c r="P14" s="5"/>
      <c r="Q14" s="18"/>
    </row>
    <row r="15" spans="1:17" s="6" customFormat="1" ht="15.75">
      <c r="A15" s="17">
        <v>8</v>
      </c>
      <c r="B15" s="7" t="s">
        <v>38</v>
      </c>
      <c r="C15" s="8" t="s">
        <v>19</v>
      </c>
      <c r="D15" s="9" t="s">
        <v>24</v>
      </c>
      <c r="E15" s="1" t="s">
        <v>39</v>
      </c>
      <c r="F15" s="30" t="s">
        <v>40</v>
      </c>
      <c r="G15" s="5"/>
      <c r="H15" s="10"/>
      <c r="I15" s="5"/>
      <c r="J15" s="5"/>
      <c r="K15" s="5"/>
      <c r="L15" s="5"/>
      <c r="M15" s="5"/>
      <c r="N15" s="5">
        <f t="shared" si="0"/>
        <v>0</v>
      </c>
      <c r="O15" s="5">
        <f t="shared" si="1"/>
        <v>0</v>
      </c>
      <c r="P15" s="5"/>
      <c r="Q15" s="18"/>
    </row>
    <row r="16" spans="1:22" s="12" customFormat="1" ht="15.75">
      <c r="A16" s="17">
        <v>9</v>
      </c>
      <c r="B16" s="7" t="s">
        <v>38</v>
      </c>
      <c r="C16" s="8" t="s">
        <v>41</v>
      </c>
      <c r="D16" s="9" t="s">
        <v>24</v>
      </c>
      <c r="E16" s="1" t="s">
        <v>42</v>
      </c>
      <c r="F16" s="30" t="s">
        <v>167</v>
      </c>
      <c r="G16" s="5">
        <v>19</v>
      </c>
      <c r="H16" s="10" t="s">
        <v>74</v>
      </c>
      <c r="I16" s="5">
        <v>2</v>
      </c>
      <c r="J16" s="5"/>
      <c r="K16" s="5"/>
      <c r="L16" s="5"/>
      <c r="M16" s="5"/>
      <c r="N16" s="5">
        <f t="shared" si="0"/>
        <v>2</v>
      </c>
      <c r="O16" s="5">
        <f t="shared" si="1"/>
        <v>21</v>
      </c>
      <c r="P16" s="5"/>
      <c r="Q16" s="18"/>
      <c r="R16" s="6"/>
      <c r="S16" s="6"/>
      <c r="T16" s="6"/>
      <c r="U16" s="6"/>
      <c r="V16" s="6"/>
    </row>
    <row r="17" spans="1:17" s="6" customFormat="1" ht="15.75">
      <c r="A17" s="17">
        <v>10</v>
      </c>
      <c r="B17" s="7" t="s">
        <v>43</v>
      </c>
      <c r="C17" s="8" t="s">
        <v>44</v>
      </c>
      <c r="D17" s="9" t="s">
        <v>24</v>
      </c>
      <c r="E17" s="1" t="s">
        <v>45</v>
      </c>
      <c r="F17" s="30" t="s">
        <v>46</v>
      </c>
      <c r="G17" s="5">
        <v>19</v>
      </c>
      <c r="H17" s="10" t="s">
        <v>29</v>
      </c>
      <c r="I17" s="5">
        <v>3</v>
      </c>
      <c r="J17" s="5"/>
      <c r="K17" s="5"/>
      <c r="L17" s="5"/>
      <c r="M17" s="5"/>
      <c r="N17" s="5">
        <f t="shared" si="0"/>
        <v>3</v>
      </c>
      <c r="O17" s="5">
        <f t="shared" si="1"/>
        <v>22</v>
      </c>
      <c r="P17" s="5"/>
      <c r="Q17" s="18"/>
    </row>
    <row r="18" spans="1:17" s="6" customFormat="1" ht="15.75">
      <c r="A18" s="17">
        <v>11</v>
      </c>
      <c r="B18" s="7" t="s">
        <v>180</v>
      </c>
      <c r="C18" s="8" t="s">
        <v>104</v>
      </c>
      <c r="D18" s="9" t="s">
        <v>24</v>
      </c>
      <c r="E18" s="1" t="s">
        <v>47</v>
      </c>
      <c r="F18" s="30" t="s">
        <v>48</v>
      </c>
      <c r="G18" s="5"/>
      <c r="H18" s="10"/>
      <c r="I18" s="5"/>
      <c r="J18" s="5"/>
      <c r="K18" s="5"/>
      <c r="L18" s="5"/>
      <c r="M18" s="5"/>
      <c r="N18" s="5">
        <f t="shared" si="0"/>
        <v>0</v>
      </c>
      <c r="O18" s="5">
        <f t="shared" si="1"/>
        <v>0</v>
      </c>
      <c r="P18" s="5"/>
      <c r="Q18" s="18"/>
    </row>
    <row r="19" spans="1:17" s="6" customFormat="1" ht="15.75">
      <c r="A19" s="17">
        <v>12</v>
      </c>
      <c r="B19" s="2" t="s">
        <v>49</v>
      </c>
      <c r="C19" s="3" t="s">
        <v>50</v>
      </c>
      <c r="D19" s="4"/>
      <c r="E19" s="1" t="s">
        <v>51</v>
      </c>
      <c r="F19" s="30" t="s">
        <v>175</v>
      </c>
      <c r="G19" s="5">
        <v>19</v>
      </c>
      <c r="H19" s="5"/>
      <c r="I19" s="5"/>
      <c r="J19" s="5"/>
      <c r="K19" s="5"/>
      <c r="L19" s="5"/>
      <c r="M19" s="5"/>
      <c r="N19" s="5">
        <f t="shared" si="0"/>
        <v>0</v>
      </c>
      <c r="O19" s="5">
        <f t="shared" si="1"/>
        <v>19</v>
      </c>
      <c r="P19" s="5"/>
      <c r="Q19" s="18"/>
    </row>
    <row r="20" spans="1:17" s="6" customFormat="1" ht="15.75">
      <c r="A20" s="17">
        <v>13</v>
      </c>
      <c r="B20" s="7" t="s">
        <v>43</v>
      </c>
      <c r="C20" s="8" t="s">
        <v>52</v>
      </c>
      <c r="D20" s="9" t="s">
        <v>24</v>
      </c>
      <c r="E20" s="31" t="s">
        <v>20</v>
      </c>
      <c r="F20" s="24" t="s">
        <v>53</v>
      </c>
      <c r="G20" s="10">
        <v>19</v>
      </c>
      <c r="H20" s="10"/>
      <c r="I20" s="5"/>
      <c r="J20" s="5"/>
      <c r="K20" s="5"/>
      <c r="L20" s="5"/>
      <c r="M20" s="5"/>
      <c r="N20" s="5">
        <f t="shared" si="0"/>
        <v>0</v>
      </c>
      <c r="O20" s="5">
        <f t="shared" si="1"/>
        <v>19</v>
      </c>
      <c r="P20" s="5"/>
      <c r="Q20" s="18"/>
    </row>
    <row r="21" spans="1:17" s="6" customFormat="1" ht="15.75">
      <c r="A21" s="17">
        <v>14</v>
      </c>
      <c r="B21" s="2" t="s">
        <v>54</v>
      </c>
      <c r="C21" s="3" t="s">
        <v>55</v>
      </c>
      <c r="D21" s="4" t="s">
        <v>24</v>
      </c>
      <c r="E21" s="1" t="s">
        <v>56</v>
      </c>
      <c r="F21" s="30" t="s">
        <v>57</v>
      </c>
      <c r="G21" s="5">
        <v>19</v>
      </c>
      <c r="H21" s="5"/>
      <c r="I21" s="5"/>
      <c r="J21" s="5"/>
      <c r="K21" s="5"/>
      <c r="L21" s="5"/>
      <c r="M21" s="5"/>
      <c r="N21" s="5">
        <f t="shared" si="0"/>
        <v>0</v>
      </c>
      <c r="O21" s="5">
        <f t="shared" si="1"/>
        <v>19</v>
      </c>
      <c r="P21" s="5"/>
      <c r="Q21" s="18"/>
    </row>
    <row r="22" spans="1:17" s="6" customFormat="1" ht="15.75">
      <c r="A22" s="17">
        <v>15</v>
      </c>
      <c r="B22" s="7" t="s">
        <v>58</v>
      </c>
      <c r="C22" s="8" t="s">
        <v>59</v>
      </c>
      <c r="D22" s="9"/>
      <c r="E22" s="31" t="s">
        <v>27</v>
      </c>
      <c r="F22" s="24" t="s">
        <v>60</v>
      </c>
      <c r="G22" s="10">
        <v>19</v>
      </c>
      <c r="H22" s="10"/>
      <c r="I22" s="5"/>
      <c r="J22" s="5"/>
      <c r="K22" s="5"/>
      <c r="L22" s="5"/>
      <c r="M22" s="5"/>
      <c r="N22" s="5">
        <f t="shared" si="0"/>
        <v>0</v>
      </c>
      <c r="O22" s="5">
        <f t="shared" si="1"/>
        <v>19</v>
      </c>
      <c r="P22" s="5"/>
      <c r="Q22" s="18"/>
    </row>
    <row r="23" spans="1:17" s="6" customFormat="1" ht="15.75">
      <c r="A23" s="17">
        <v>16</v>
      </c>
      <c r="B23" s="7" t="s">
        <v>105</v>
      </c>
      <c r="C23" s="8" t="s">
        <v>106</v>
      </c>
      <c r="D23" s="9"/>
      <c r="E23" s="1" t="s">
        <v>165</v>
      </c>
      <c r="F23" s="30" t="s">
        <v>61</v>
      </c>
      <c r="G23" s="5">
        <v>19</v>
      </c>
      <c r="H23" s="10"/>
      <c r="I23" s="5"/>
      <c r="J23" s="5"/>
      <c r="K23" s="5"/>
      <c r="L23" s="5"/>
      <c r="M23" s="5"/>
      <c r="N23" s="5">
        <f t="shared" si="0"/>
        <v>0</v>
      </c>
      <c r="O23" s="5">
        <f t="shared" si="1"/>
        <v>19</v>
      </c>
      <c r="P23" s="5"/>
      <c r="Q23" s="18"/>
    </row>
    <row r="24" spans="1:17" s="6" customFormat="1" ht="15.75">
      <c r="A24" s="17">
        <v>17</v>
      </c>
      <c r="B24" s="7" t="s">
        <v>62</v>
      </c>
      <c r="C24" s="8" t="s">
        <v>63</v>
      </c>
      <c r="D24" s="9"/>
      <c r="E24" s="1" t="s">
        <v>20</v>
      </c>
      <c r="F24" s="30" t="s">
        <v>64</v>
      </c>
      <c r="G24" s="5">
        <v>19</v>
      </c>
      <c r="H24" s="10"/>
      <c r="I24" s="5"/>
      <c r="J24" s="5"/>
      <c r="K24" s="5"/>
      <c r="L24" s="5"/>
      <c r="M24" s="5"/>
      <c r="N24" s="5">
        <f t="shared" si="0"/>
        <v>0</v>
      </c>
      <c r="O24" s="5">
        <f t="shared" si="1"/>
        <v>19</v>
      </c>
      <c r="P24" s="5"/>
      <c r="Q24" s="18"/>
    </row>
    <row r="25" spans="1:17" s="6" customFormat="1" ht="15.75">
      <c r="A25" s="17">
        <v>18</v>
      </c>
      <c r="B25" s="2" t="s">
        <v>66</v>
      </c>
      <c r="C25" s="3" t="s">
        <v>67</v>
      </c>
      <c r="D25" s="4"/>
      <c r="E25" s="1" t="s">
        <v>68</v>
      </c>
      <c r="F25" s="30" t="s">
        <v>164</v>
      </c>
      <c r="G25" s="5">
        <v>19</v>
      </c>
      <c r="H25" s="5"/>
      <c r="I25" s="5"/>
      <c r="J25" s="5"/>
      <c r="K25" s="5"/>
      <c r="L25" s="5"/>
      <c r="M25" s="5"/>
      <c r="N25" s="5">
        <f t="shared" si="0"/>
        <v>0</v>
      </c>
      <c r="O25" s="5">
        <f t="shared" si="1"/>
        <v>19</v>
      </c>
      <c r="P25" s="5"/>
      <c r="Q25" s="18"/>
    </row>
    <row r="26" spans="1:17" s="6" customFormat="1" ht="15.75">
      <c r="A26" s="17">
        <v>19</v>
      </c>
      <c r="B26" s="2" t="s">
        <v>69</v>
      </c>
      <c r="C26" s="3" t="s">
        <v>70</v>
      </c>
      <c r="D26" s="4" t="s">
        <v>24</v>
      </c>
      <c r="E26" s="1" t="s">
        <v>71</v>
      </c>
      <c r="F26" s="30" t="s">
        <v>72</v>
      </c>
      <c r="G26" s="5"/>
      <c r="H26" s="5"/>
      <c r="I26" s="5"/>
      <c r="J26" s="5"/>
      <c r="K26" s="5"/>
      <c r="L26" s="5"/>
      <c r="M26" s="5"/>
      <c r="N26" s="5">
        <f t="shared" si="0"/>
        <v>0</v>
      </c>
      <c r="O26" s="5">
        <f t="shared" si="1"/>
        <v>0</v>
      </c>
      <c r="P26" s="5"/>
      <c r="Q26" s="18"/>
    </row>
    <row r="27" spans="1:17" s="6" customFormat="1" ht="15.75">
      <c r="A27" s="17">
        <v>20</v>
      </c>
      <c r="B27" s="2" t="s">
        <v>69</v>
      </c>
      <c r="C27" s="3" t="s">
        <v>65</v>
      </c>
      <c r="D27" s="4" t="s">
        <v>24</v>
      </c>
      <c r="E27" s="1" t="s">
        <v>71</v>
      </c>
      <c r="F27" s="30" t="s">
        <v>72</v>
      </c>
      <c r="G27" s="5"/>
      <c r="H27" s="5"/>
      <c r="I27" s="5"/>
      <c r="J27" s="5"/>
      <c r="K27" s="5"/>
      <c r="L27" s="5"/>
      <c r="M27" s="5"/>
      <c r="N27" s="5">
        <f t="shared" si="0"/>
        <v>0</v>
      </c>
      <c r="O27" s="5">
        <f t="shared" si="1"/>
        <v>0</v>
      </c>
      <c r="P27" s="5"/>
      <c r="Q27" s="18"/>
    </row>
    <row r="28" spans="1:17" s="6" customFormat="1" ht="15.75">
      <c r="A28" s="17">
        <v>21</v>
      </c>
      <c r="B28" s="7" t="s">
        <v>73</v>
      </c>
      <c r="C28" s="8" t="s">
        <v>70</v>
      </c>
      <c r="D28" s="9" t="s">
        <v>24</v>
      </c>
      <c r="E28" s="1" t="s">
        <v>21</v>
      </c>
      <c r="F28" s="30" t="s">
        <v>46</v>
      </c>
      <c r="G28" s="5">
        <v>19</v>
      </c>
      <c r="H28" s="10"/>
      <c r="I28" s="5"/>
      <c r="J28" s="5"/>
      <c r="K28" s="5"/>
      <c r="L28" s="5"/>
      <c r="M28" s="5"/>
      <c r="N28" s="5">
        <f t="shared" si="0"/>
        <v>0</v>
      </c>
      <c r="O28" s="5">
        <f t="shared" si="1"/>
        <v>19</v>
      </c>
      <c r="P28" s="5"/>
      <c r="Q28" s="18"/>
    </row>
    <row r="29" spans="1:18" s="11" customFormat="1" ht="15.75">
      <c r="A29" s="17">
        <v>22</v>
      </c>
      <c r="B29" s="7" t="s">
        <v>75</v>
      </c>
      <c r="C29" s="8" t="s">
        <v>76</v>
      </c>
      <c r="D29" s="9" t="s">
        <v>24</v>
      </c>
      <c r="E29" s="1" t="s">
        <v>77</v>
      </c>
      <c r="F29" s="30" t="s">
        <v>182</v>
      </c>
      <c r="G29" s="5">
        <v>12</v>
      </c>
      <c r="H29" s="10" t="s">
        <v>252</v>
      </c>
      <c r="I29" s="5">
        <v>3</v>
      </c>
      <c r="J29" s="5"/>
      <c r="K29" s="5"/>
      <c r="L29" s="5"/>
      <c r="M29" s="5"/>
      <c r="N29" s="5">
        <f t="shared" si="0"/>
        <v>3</v>
      </c>
      <c r="O29" s="5">
        <f t="shared" si="1"/>
        <v>15</v>
      </c>
      <c r="P29" s="17"/>
      <c r="Q29" s="18"/>
      <c r="R29" s="11">
        <f>SUM(G29:G37)-8</f>
        <v>96</v>
      </c>
    </row>
    <row r="30" spans="1:17" s="11" customFormat="1" ht="15.75">
      <c r="A30" s="17">
        <v>23</v>
      </c>
      <c r="B30" s="7" t="s">
        <v>78</v>
      </c>
      <c r="C30" s="8" t="s">
        <v>79</v>
      </c>
      <c r="D30" s="9" t="s">
        <v>24</v>
      </c>
      <c r="E30" s="1" t="s">
        <v>77</v>
      </c>
      <c r="F30" s="30" t="s">
        <v>183</v>
      </c>
      <c r="G30" s="5">
        <v>12</v>
      </c>
      <c r="H30" s="17" t="s">
        <v>250</v>
      </c>
      <c r="I30" s="5"/>
      <c r="J30" s="5">
        <v>4</v>
      </c>
      <c r="K30" s="5"/>
      <c r="L30" s="5"/>
      <c r="M30" s="5"/>
      <c r="N30" s="5">
        <f t="shared" si="0"/>
        <v>4</v>
      </c>
      <c r="O30" s="5">
        <f t="shared" si="1"/>
        <v>16</v>
      </c>
      <c r="P30" s="5" t="s">
        <v>206</v>
      </c>
      <c r="Q30" s="18"/>
    </row>
    <row r="31" spans="1:17" s="11" customFormat="1" ht="15.75">
      <c r="A31" s="17">
        <v>24</v>
      </c>
      <c r="B31" s="2" t="s">
        <v>69</v>
      </c>
      <c r="C31" s="3" t="s">
        <v>80</v>
      </c>
      <c r="D31" s="4" t="s">
        <v>24</v>
      </c>
      <c r="E31" s="1" t="s">
        <v>25</v>
      </c>
      <c r="F31" s="30" t="s">
        <v>185</v>
      </c>
      <c r="G31" s="5">
        <v>12</v>
      </c>
      <c r="H31" s="17" t="s">
        <v>250</v>
      </c>
      <c r="I31" s="5"/>
      <c r="J31" s="5">
        <v>4</v>
      </c>
      <c r="K31" s="5"/>
      <c r="L31" s="5"/>
      <c r="M31" s="5"/>
      <c r="N31" s="5">
        <f t="shared" si="0"/>
        <v>4</v>
      </c>
      <c r="O31" s="5">
        <f t="shared" si="1"/>
        <v>16</v>
      </c>
      <c r="P31" s="5" t="s">
        <v>186</v>
      </c>
      <c r="Q31" s="18"/>
    </row>
    <row r="32" spans="1:17" s="11" customFormat="1" ht="15.75">
      <c r="A32" s="17">
        <v>25</v>
      </c>
      <c r="B32" s="13" t="s">
        <v>81</v>
      </c>
      <c r="C32" s="14" t="s">
        <v>82</v>
      </c>
      <c r="D32" s="15" t="s">
        <v>24</v>
      </c>
      <c r="E32" s="16" t="s">
        <v>25</v>
      </c>
      <c r="F32" s="29" t="s">
        <v>187</v>
      </c>
      <c r="G32" s="17">
        <v>12</v>
      </c>
      <c r="H32" s="17" t="s">
        <v>250</v>
      </c>
      <c r="I32" s="17"/>
      <c r="J32" s="17"/>
      <c r="K32" s="17"/>
      <c r="L32" s="17"/>
      <c r="M32" s="17">
        <v>3</v>
      </c>
      <c r="N32" s="17">
        <f t="shared" si="0"/>
        <v>3</v>
      </c>
      <c r="O32" s="17">
        <f t="shared" si="1"/>
        <v>15</v>
      </c>
      <c r="P32" s="17"/>
      <c r="Q32" s="19"/>
    </row>
    <row r="33" spans="1:17" s="6" customFormat="1" ht="15.75">
      <c r="A33" s="17">
        <v>26</v>
      </c>
      <c r="B33" s="2" t="s">
        <v>83</v>
      </c>
      <c r="C33" s="3" t="s">
        <v>84</v>
      </c>
      <c r="D33" s="4"/>
      <c r="E33" s="1" t="s">
        <v>25</v>
      </c>
      <c r="F33" s="30" t="s">
        <v>188</v>
      </c>
      <c r="G33" s="5">
        <v>12</v>
      </c>
      <c r="H33" s="17" t="s">
        <v>250</v>
      </c>
      <c r="I33" s="5"/>
      <c r="J33" s="5">
        <v>4</v>
      </c>
      <c r="K33" s="5"/>
      <c r="L33" s="5"/>
      <c r="M33" s="5"/>
      <c r="N33" s="5">
        <f t="shared" si="0"/>
        <v>4</v>
      </c>
      <c r="O33" s="5">
        <f t="shared" si="1"/>
        <v>16</v>
      </c>
      <c r="P33" s="5" t="s">
        <v>189</v>
      </c>
      <c r="Q33" s="18"/>
    </row>
    <row r="34" spans="1:17" s="11" customFormat="1" ht="15.75">
      <c r="A34" s="17">
        <v>27</v>
      </c>
      <c r="B34" s="13" t="s">
        <v>85</v>
      </c>
      <c r="C34" s="14" t="s">
        <v>86</v>
      </c>
      <c r="D34" s="15" t="s">
        <v>24</v>
      </c>
      <c r="E34" s="16" t="s">
        <v>25</v>
      </c>
      <c r="F34" s="29" t="s">
        <v>190</v>
      </c>
      <c r="G34" s="17">
        <v>12</v>
      </c>
      <c r="H34" s="17" t="s">
        <v>250</v>
      </c>
      <c r="I34" s="17"/>
      <c r="J34" s="62"/>
      <c r="K34" s="17"/>
      <c r="L34" s="17"/>
      <c r="M34" s="17">
        <v>3</v>
      </c>
      <c r="N34" s="17">
        <f t="shared" si="0"/>
        <v>3</v>
      </c>
      <c r="O34" s="17">
        <f t="shared" si="1"/>
        <v>15</v>
      </c>
      <c r="P34" s="17"/>
      <c r="Q34" s="19"/>
    </row>
    <row r="35" spans="1:17" s="11" customFormat="1" ht="15.75">
      <c r="A35" s="17">
        <v>28</v>
      </c>
      <c r="B35" s="13" t="s">
        <v>88</v>
      </c>
      <c r="C35" s="14" t="s">
        <v>89</v>
      </c>
      <c r="D35" s="15"/>
      <c r="E35" s="16" t="s">
        <v>25</v>
      </c>
      <c r="F35" s="29" t="s">
        <v>191</v>
      </c>
      <c r="G35" s="17">
        <v>12</v>
      </c>
      <c r="H35" s="17"/>
      <c r="I35" s="17"/>
      <c r="J35" s="17">
        <v>4</v>
      </c>
      <c r="K35" s="17"/>
      <c r="L35" s="17"/>
      <c r="M35" s="17"/>
      <c r="N35" s="17">
        <f t="shared" si="0"/>
        <v>4</v>
      </c>
      <c r="O35" s="17">
        <f t="shared" si="1"/>
        <v>16</v>
      </c>
      <c r="P35" s="17" t="s">
        <v>258</v>
      </c>
      <c r="Q35" s="19"/>
    </row>
    <row r="36" spans="1:17" s="6" customFormat="1" ht="15.75">
      <c r="A36" s="17">
        <v>29</v>
      </c>
      <c r="B36" s="13" t="s">
        <v>174</v>
      </c>
      <c r="C36" s="14" t="s">
        <v>87</v>
      </c>
      <c r="D36" s="15" t="s">
        <v>24</v>
      </c>
      <c r="E36" s="16" t="s">
        <v>25</v>
      </c>
      <c r="F36" s="29" t="s">
        <v>193</v>
      </c>
      <c r="G36" s="17">
        <v>8</v>
      </c>
      <c r="H36" s="17" t="s">
        <v>249</v>
      </c>
      <c r="I36" s="17"/>
      <c r="J36" s="17">
        <v>4</v>
      </c>
      <c r="K36" s="17"/>
      <c r="L36" s="5"/>
      <c r="M36" s="17"/>
      <c r="N36" s="17">
        <f t="shared" si="0"/>
        <v>4</v>
      </c>
      <c r="O36" s="17">
        <f t="shared" si="1"/>
        <v>12</v>
      </c>
      <c r="P36" s="17" t="s">
        <v>194</v>
      </c>
      <c r="Q36" s="19"/>
    </row>
    <row r="37" spans="1:20" s="11" customFormat="1" ht="15.75">
      <c r="A37" s="17">
        <v>30</v>
      </c>
      <c r="B37" s="13" t="s">
        <v>90</v>
      </c>
      <c r="C37" s="14" t="s">
        <v>91</v>
      </c>
      <c r="D37" s="15" t="s">
        <v>24</v>
      </c>
      <c r="E37" s="16" t="s">
        <v>25</v>
      </c>
      <c r="F37" s="29" t="s">
        <v>195</v>
      </c>
      <c r="G37" s="17">
        <v>12</v>
      </c>
      <c r="H37" s="17"/>
      <c r="I37" s="17"/>
      <c r="J37" s="17">
        <v>4</v>
      </c>
      <c r="K37" s="17"/>
      <c r="L37" s="17"/>
      <c r="M37" s="17"/>
      <c r="N37" s="17">
        <f t="shared" si="0"/>
        <v>4</v>
      </c>
      <c r="O37" s="17">
        <f t="shared" si="1"/>
        <v>16</v>
      </c>
      <c r="P37" s="17" t="s">
        <v>196</v>
      </c>
      <c r="Q37" s="19"/>
      <c r="R37" s="6"/>
      <c r="S37" s="6"/>
      <c r="T37" s="6"/>
    </row>
    <row r="38" spans="1:17" s="6" customFormat="1" ht="15.75">
      <c r="A38" s="17">
        <v>31</v>
      </c>
      <c r="B38" s="7" t="s">
        <v>92</v>
      </c>
      <c r="C38" s="8" t="s">
        <v>93</v>
      </c>
      <c r="D38" s="9"/>
      <c r="E38" s="1" t="s">
        <v>94</v>
      </c>
      <c r="F38" s="30" t="s">
        <v>197</v>
      </c>
      <c r="G38" s="5">
        <v>20</v>
      </c>
      <c r="H38" s="10"/>
      <c r="I38" s="5"/>
      <c r="J38" s="5"/>
      <c r="K38" s="5"/>
      <c r="L38" s="5"/>
      <c r="M38" s="5"/>
      <c r="N38" s="5">
        <f t="shared" si="0"/>
        <v>0</v>
      </c>
      <c r="O38" s="5">
        <f t="shared" si="1"/>
        <v>20</v>
      </c>
      <c r="P38" s="5"/>
      <c r="Q38" s="18"/>
    </row>
    <row r="39" spans="1:17" s="6" customFormat="1" ht="15.75">
      <c r="A39" s="17">
        <v>32</v>
      </c>
      <c r="B39" s="7" t="s">
        <v>95</v>
      </c>
      <c r="C39" s="8" t="s">
        <v>96</v>
      </c>
      <c r="D39" s="9"/>
      <c r="E39" s="1" t="s">
        <v>97</v>
      </c>
      <c r="F39" s="30" t="s">
        <v>198</v>
      </c>
      <c r="G39" s="5">
        <v>16</v>
      </c>
      <c r="H39" s="10" t="s">
        <v>98</v>
      </c>
      <c r="I39" s="5">
        <v>3</v>
      </c>
      <c r="J39" s="5"/>
      <c r="K39" s="5"/>
      <c r="L39" s="5"/>
      <c r="M39" s="5"/>
      <c r="N39" s="5">
        <f t="shared" si="0"/>
        <v>3</v>
      </c>
      <c r="O39" s="5">
        <f t="shared" si="1"/>
        <v>19</v>
      </c>
      <c r="P39" s="5"/>
      <c r="Q39" s="18"/>
    </row>
    <row r="40" spans="1:17" s="6" customFormat="1" ht="15.75">
      <c r="A40" s="17">
        <v>33</v>
      </c>
      <c r="B40" s="7" t="s">
        <v>43</v>
      </c>
      <c r="C40" s="8" t="s">
        <v>26</v>
      </c>
      <c r="D40" s="9" t="s">
        <v>24</v>
      </c>
      <c r="E40" s="1" t="s">
        <v>99</v>
      </c>
      <c r="F40" s="30" t="s">
        <v>199</v>
      </c>
      <c r="G40" s="5">
        <v>21</v>
      </c>
      <c r="H40" s="10"/>
      <c r="I40" s="5"/>
      <c r="J40" s="5"/>
      <c r="K40" s="5"/>
      <c r="L40" s="5"/>
      <c r="M40" s="5"/>
      <c r="N40" s="5">
        <f aca="true" t="shared" si="2" ref="N40:N71">SUM(I40:M40)</f>
        <v>0</v>
      </c>
      <c r="O40" s="5">
        <f aca="true" t="shared" si="3" ref="O40:O71">+N40+G40</f>
        <v>21</v>
      </c>
      <c r="P40" s="5"/>
      <c r="Q40" s="18"/>
    </row>
    <row r="41" spans="1:17" s="6" customFormat="1" ht="15.75">
      <c r="A41" s="17">
        <v>34</v>
      </c>
      <c r="B41" s="7" t="s">
        <v>100</v>
      </c>
      <c r="C41" s="8" t="s">
        <v>101</v>
      </c>
      <c r="D41" s="9"/>
      <c r="E41" s="1" t="s">
        <v>102</v>
      </c>
      <c r="F41" s="30" t="s">
        <v>200</v>
      </c>
      <c r="G41" s="5">
        <v>20</v>
      </c>
      <c r="H41" s="10" t="s">
        <v>29</v>
      </c>
      <c r="I41" s="5">
        <v>3</v>
      </c>
      <c r="J41" s="5"/>
      <c r="K41" s="5"/>
      <c r="L41" s="5"/>
      <c r="M41" s="5"/>
      <c r="N41" s="5">
        <f t="shared" si="2"/>
        <v>3</v>
      </c>
      <c r="O41" s="5">
        <f t="shared" si="3"/>
        <v>23</v>
      </c>
      <c r="P41" s="5"/>
      <c r="Q41" s="18"/>
    </row>
    <row r="42" spans="1:17" s="11" customFormat="1" ht="15.75">
      <c r="A42" s="17">
        <v>35</v>
      </c>
      <c r="B42" s="13" t="s">
        <v>103</v>
      </c>
      <c r="C42" s="14" t="s">
        <v>104</v>
      </c>
      <c r="D42" s="15" t="s">
        <v>24</v>
      </c>
      <c r="E42" s="16" t="s">
        <v>56</v>
      </c>
      <c r="F42" s="29" t="s">
        <v>201</v>
      </c>
      <c r="G42" s="17">
        <v>12</v>
      </c>
      <c r="H42" s="58" t="s">
        <v>255</v>
      </c>
      <c r="I42" s="17"/>
      <c r="J42" s="17">
        <v>3</v>
      </c>
      <c r="K42" s="17"/>
      <c r="L42" s="17"/>
      <c r="M42" s="17"/>
      <c r="N42" s="17">
        <f t="shared" si="2"/>
        <v>3</v>
      </c>
      <c r="O42" s="17">
        <f t="shared" si="3"/>
        <v>15</v>
      </c>
      <c r="P42" s="17"/>
      <c r="Q42" s="19"/>
    </row>
    <row r="43" spans="1:17" s="6" customFormat="1" ht="15.75">
      <c r="A43" s="17">
        <v>36</v>
      </c>
      <c r="B43" s="2" t="s">
        <v>108</v>
      </c>
      <c r="C43" s="3" t="s">
        <v>109</v>
      </c>
      <c r="D43" s="4" t="s">
        <v>24</v>
      </c>
      <c r="E43" s="1" t="s">
        <v>56</v>
      </c>
      <c r="F43" s="30" t="s">
        <v>202</v>
      </c>
      <c r="G43" s="5">
        <v>10</v>
      </c>
      <c r="H43" s="5" t="s">
        <v>29</v>
      </c>
      <c r="I43" s="5">
        <v>3</v>
      </c>
      <c r="J43" s="5">
        <v>4</v>
      </c>
      <c r="K43" s="5"/>
      <c r="L43" s="5"/>
      <c r="M43" s="5"/>
      <c r="N43" s="5">
        <f t="shared" si="2"/>
        <v>7</v>
      </c>
      <c r="O43" s="5">
        <f t="shared" si="3"/>
        <v>17</v>
      </c>
      <c r="P43" s="5" t="s">
        <v>203</v>
      </c>
      <c r="Q43" s="18"/>
    </row>
    <row r="44" spans="1:20" s="6" customFormat="1" ht="15.75">
      <c r="A44" s="17">
        <v>37</v>
      </c>
      <c r="B44" s="2" t="s">
        <v>110</v>
      </c>
      <c r="C44" s="3" t="s">
        <v>70</v>
      </c>
      <c r="D44" s="4" t="s">
        <v>24</v>
      </c>
      <c r="E44" s="1" t="s">
        <v>56</v>
      </c>
      <c r="F44" s="30" t="s">
        <v>204</v>
      </c>
      <c r="G44" s="5">
        <v>12</v>
      </c>
      <c r="H44" s="5"/>
      <c r="I44" s="5"/>
      <c r="J44" s="5">
        <v>4</v>
      </c>
      <c r="K44" s="5"/>
      <c r="L44" s="5"/>
      <c r="M44" s="5"/>
      <c r="N44" s="5">
        <f t="shared" si="2"/>
        <v>4</v>
      </c>
      <c r="O44" s="5">
        <f t="shared" si="3"/>
        <v>16</v>
      </c>
      <c r="P44" s="5" t="s">
        <v>192</v>
      </c>
      <c r="Q44" s="18"/>
      <c r="R44" s="6">
        <f>+S44*T44</f>
        <v>25</v>
      </c>
      <c r="S44" s="6">
        <v>5</v>
      </c>
      <c r="T44" s="6">
        <v>5</v>
      </c>
    </row>
    <row r="45" spans="1:17" s="6" customFormat="1" ht="15.75">
      <c r="A45" s="17">
        <v>38</v>
      </c>
      <c r="B45" s="2" t="s">
        <v>171</v>
      </c>
      <c r="C45" s="3" t="s">
        <v>170</v>
      </c>
      <c r="D45" s="4" t="s">
        <v>24</v>
      </c>
      <c r="E45" s="1" t="s">
        <v>56</v>
      </c>
      <c r="F45" s="30" t="s">
        <v>207</v>
      </c>
      <c r="G45" s="5">
        <v>14</v>
      </c>
      <c r="H45" s="5"/>
      <c r="I45" s="5"/>
      <c r="J45" s="5">
        <v>4</v>
      </c>
      <c r="K45" s="5"/>
      <c r="L45" s="5"/>
      <c r="M45" s="5"/>
      <c r="N45" s="5">
        <f t="shared" si="2"/>
        <v>4</v>
      </c>
      <c r="O45" s="5">
        <f t="shared" si="3"/>
        <v>18</v>
      </c>
      <c r="P45" s="5" t="s">
        <v>205</v>
      </c>
      <c r="Q45" s="18"/>
    </row>
    <row r="46" spans="1:20" s="6" customFormat="1" ht="15.75">
      <c r="A46" s="17">
        <v>39</v>
      </c>
      <c r="B46" s="7" t="s">
        <v>81</v>
      </c>
      <c r="C46" s="8" t="s">
        <v>111</v>
      </c>
      <c r="D46" s="9" t="s">
        <v>24</v>
      </c>
      <c r="E46" s="1" t="s">
        <v>112</v>
      </c>
      <c r="F46" s="30" t="s">
        <v>208</v>
      </c>
      <c r="G46" s="5">
        <v>15</v>
      </c>
      <c r="H46" s="10" t="s">
        <v>29</v>
      </c>
      <c r="I46" s="5">
        <v>3</v>
      </c>
      <c r="J46" s="5"/>
      <c r="K46" s="5"/>
      <c r="L46" s="5"/>
      <c r="M46" s="5"/>
      <c r="N46" s="5">
        <f t="shared" si="2"/>
        <v>3</v>
      </c>
      <c r="O46" s="5">
        <f t="shared" si="3"/>
        <v>18</v>
      </c>
      <c r="P46" s="5"/>
      <c r="Q46" s="18"/>
      <c r="R46" s="6">
        <f>+S46*T46</f>
        <v>76</v>
      </c>
      <c r="S46" s="6">
        <v>19</v>
      </c>
      <c r="T46" s="6">
        <v>4</v>
      </c>
    </row>
    <row r="47" spans="1:20" s="11" customFormat="1" ht="15.75">
      <c r="A47" s="17">
        <v>40</v>
      </c>
      <c r="B47" s="2" t="s">
        <v>113</v>
      </c>
      <c r="C47" s="3" t="s">
        <v>114</v>
      </c>
      <c r="D47" s="4" t="s">
        <v>24</v>
      </c>
      <c r="E47" s="1" t="s">
        <v>115</v>
      </c>
      <c r="F47" s="30" t="s">
        <v>209</v>
      </c>
      <c r="G47" s="5">
        <v>14</v>
      </c>
      <c r="H47" s="5"/>
      <c r="I47" s="5"/>
      <c r="J47" s="5">
        <v>4</v>
      </c>
      <c r="K47" s="5"/>
      <c r="L47" s="5"/>
      <c r="M47" s="5"/>
      <c r="N47" s="5">
        <f t="shared" si="2"/>
        <v>4</v>
      </c>
      <c r="O47" s="5">
        <f t="shared" si="3"/>
        <v>18</v>
      </c>
      <c r="P47" s="5" t="s">
        <v>210</v>
      </c>
      <c r="Q47" s="18"/>
      <c r="R47" s="6"/>
      <c r="S47" s="6"/>
      <c r="T47" s="6"/>
    </row>
    <row r="48" spans="1:17" s="6" customFormat="1" ht="15.75">
      <c r="A48" s="17">
        <v>41</v>
      </c>
      <c r="B48" s="13" t="s">
        <v>116</v>
      </c>
      <c r="C48" s="14" t="s">
        <v>117</v>
      </c>
      <c r="D48" s="15" t="s">
        <v>24</v>
      </c>
      <c r="E48" s="16" t="s">
        <v>42</v>
      </c>
      <c r="F48" s="29" t="s">
        <v>211</v>
      </c>
      <c r="G48" s="17">
        <v>12</v>
      </c>
      <c r="H48" s="17" t="s">
        <v>249</v>
      </c>
      <c r="I48" s="17"/>
      <c r="J48" s="17">
        <v>4</v>
      </c>
      <c r="K48" s="17"/>
      <c r="L48" s="5"/>
      <c r="M48" s="17"/>
      <c r="N48" s="17">
        <f t="shared" si="2"/>
        <v>4</v>
      </c>
      <c r="O48" s="17">
        <f t="shared" si="3"/>
        <v>16</v>
      </c>
      <c r="P48" s="17" t="s">
        <v>184</v>
      </c>
      <c r="Q48" s="19"/>
    </row>
    <row r="49" spans="1:17" s="11" customFormat="1" ht="15.75">
      <c r="A49" s="17">
        <v>42</v>
      </c>
      <c r="B49" s="13" t="s">
        <v>118</v>
      </c>
      <c r="C49" s="14" t="s">
        <v>119</v>
      </c>
      <c r="D49" s="15" t="s">
        <v>24</v>
      </c>
      <c r="E49" s="16" t="s">
        <v>42</v>
      </c>
      <c r="F49" s="29" t="s">
        <v>212</v>
      </c>
      <c r="G49" s="17">
        <v>12</v>
      </c>
      <c r="H49" s="17" t="s">
        <v>249</v>
      </c>
      <c r="I49" s="17"/>
      <c r="J49" s="17">
        <v>4</v>
      </c>
      <c r="K49" s="17"/>
      <c r="L49" s="17"/>
      <c r="M49" s="17"/>
      <c r="N49" s="17">
        <f t="shared" si="2"/>
        <v>4</v>
      </c>
      <c r="O49" s="17">
        <f t="shared" si="3"/>
        <v>16</v>
      </c>
      <c r="P49" s="17" t="s">
        <v>213</v>
      </c>
      <c r="Q49" s="19"/>
    </row>
    <row r="50" spans="1:17" s="11" customFormat="1" ht="15.75">
      <c r="A50" s="17">
        <v>43</v>
      </c>
      <c r="B50" s="13" t="s">
        <v>69</v>
      </c>
      <c r="C50" s="14" t="s">
        <v>120</v>
      </c>
      <c r="D50" s="15" t="s">
        <v>24</v>
      </c>
      <c r="E50" s="16" t="s">
        <v>115</v>
      </c>
      <c r="F50" s="29" t="s">
        <v>261</v>
      </c>
      <c r="G50" s="17">
        <v>14</v>
      </c>
      <c r="H50" s="17"/>
      <c r="I50" s="17"/>
      <c r="J50" s="17">
        <v>4</v>
      </c>
      <c r="K50" s="17"/>
      <c r="L50" s="17"/>
      <c r="M50" s="17"/>
      <c r="N50" s="17">
        <f t="shared" si="2"/>
        <v>4</v>
      </c>
      <c r="O50" s="17">
        <f t="shared" si="3"/>
        <v>18</v>
      </c>
      <c r="P50" s="17" t="s">
        <v>216</v>
      </c>
      <c r="Q50" s="19"/>
    </row>
    <row r="51" spans="1:17" s="11" customFormat="1" ht="15.75">
      <c r="A51" s="17">
        <v>44</v>
      </c>
      <c r="B51" s="13" t="s">
        <v>43</v>
      </c>
      <c r="C51" s="14" t="s">
        <v>121</v>
      </c>
      <c r="D51" s="15" t="s">
        <v>24</v>
      </c>
      <c r="E51" s="16" t="s">
        <v>115</v>
      </c>
      <c r="F51" s="29" t="s">
        <v>260</v>
      </c>
      <c r="G51" s="17">
        <v>14</v>
      </c>
      <c r="H51" s="17"/>
      <c r="I51" s="17"/>
      <c r="J51" s="17">
        <v>4</v>
      </c>
      <c r="K51" s="17"/>
      <c r="L51" s="17"/>
      <c r="M51" s="17"/>
      <c r="N51" s="17">
        <f t="shared" si="2"/>
        <v>4</v>
      </c>
      <c r="O51" s="17">
        <f t="shared" si="3"/>
        <v>18</v>
      </c>
      <c r="P51" s="17" t="s">
        <v>259</v>
      </c>
      <c r="Q51" s="19"/>
    </row>
    <row r="52" spans="1:17" s="11" customFormat="1" ht="15.75">
      <c r="A52" s="17">
        <v>45</v>
      </c>
      <c r="B52" s="13" t="s">
        <v>43</v>
      </c>
      <c r="C52" s="14" t="s">
        <v>106</v>
      </c>
      <c r="D52" s="15" t="s">
        <v>24</v>
      </c>
      <c r="E52" s="16" t="s">
        <v>42</v>
      </c>
      <c r="F52" s="29" t="s">
        <v>214</v>
      </c>
      <c r="G52" s="17">
        <v>12</v>
      </c>
      <c r="H52" s="17" t="s">
        <v>250</v>
      </c>
      <c r="I52" s="17"/>
      <c r="J52" s="17">
        <v>4</v>
      </c>
      <c r="K52" s="17"/>
      <c r="L52" s="17"/>
      <c r="M52" s="17"/>
      <c r="N52" s="17">
        <f t="shared" si="2"/>
        <v>4</v>
      </c>
      <c r="O52" s="17">
        <f t="shared" si="3"/>
        <v>16</v>
      </c>
      <c r="P52" s="17" t="s">
        <v>215</v>
      </c>
      <c r="Q52" s="19"/>
    </row>
    <row r="53" spans="1:18" s="11" customFormat="1" ht="15.75">
      <c r="A53" s="17">
        <v>46</v>
      </c>
      <c r="B53" s="7" t="s">
        <v>122</v>
      </c>
      <c r="C53" s="8" t="s">
        <v>123</v>
      </c>
      <c r="D53" s="9" t="s">
        <v>24</v>
      </c>
      <c r="E53" s="1" t="s">
        <v>115</v>
      </c>
      <c r="F53" s="30" t="s">
        <v>217</v>
      </c>
      <c r="G53" s="5">
        <v>12</v>
      </c>
      <c r="H53" s="10" t="s">
        <v>250</v>
      </c>
      <c r="I53" s="5"/>
      <c r="J53" s="5">
        <v>4</v>
      </c>
      <c r="K53" s="5"/>
      <c r="L53" s="5"/>
      <c r="M53" s="5"/>
      <c r="N53" s="5">
        <f t="shared" si="2"/>
        <v>4</v>
      </c>
      <c r="O53" s="5">
        <f t="shared" si="3"/>
        <v>16</v>
      </c>
      <c r="P53" s="5" t="s">
        <v>218</v>
      </c>
      <c r="Q53" s="18"/>
      <c r="R53" s="11">
        <f>SUM(R51:R52)</f>
        <v>0</v>
      </c>
    </row>
    <row r="54" spans="1:17" s="6" customFormat="1" ht="15.75">
      <c r="A54" s="17">
        <v>47</v>
      </c>
      <c r="B54" s="2" t="s">
        <v>124</v>
      </c>
      <c r="C54" s="3" t="s">
        <v>125</v>
      </c>
      <c r="D54" s="4" t="s">
        <v>24</v>
      </c>
      <c r="E54" s="1" t="s">
        <v>126</v>
      </c>
      <c r="F54" s="30" t="s">
        <v>219</v>
      </c>
      <c r="G54" s="5">
        <v>14</v>
      </c>
      <c r="H54" s="5"/>
      <c r="I54" s="5"/>
      <c r="J54" s="5">
        <v>4</v>
      </c>
      <c r="K54" s="5"/>
      <c r="L54" s="5"/>
      <c r="M54" s="5"/>
      <c r="N54" s="5">
        <f t="shared" si="2"/>
        <v>4</v>
      </c>
      <c r="O54" s="5">
        <f t="shared" si="3"/>
        <v>18</v>
      </c>
      <c r="P54" s="5" t="s">
        <v>220</v>
      </c>
      <c r="Q54" s="18"/>
    </row>
    <row r="55" spans="1:17" s="6" customFormat="1" ht="15.75">
      <c r="A55" s="17">
        <v>48</v>
      </c>
      <c r="B55" s="13" t="s">
        <v>127</v>
      </c>
      <c r="C55" s="14" t="s">
        <v>96</v>
      </c>
      <c r="D55" s="15" t="s">
        <v>24</v>
      </c>
      <c r="E55" s="16" t="s">
        <v>21</v>
      </c>
      <c r="F55" s="29" t="s">
        <v>221</v>
      </c>
      <c r="G55" s="5">
        <v>13</v>
      </c>
      <c r="H55" s="17" t="s">
        <v>29</v>
      </c>
      <c r="I55" s="17">
        <v>3</v>
      </c>
      <c r="J55" s="17">
        <v>4</v>
      </c>
      <c r="K55" s="17"/>
      <c r="L55" s="5"/>
      <c r="M55" s="17"/>
      <c r="N55" s="17">
        <f t="shared" si="2"/>
        <v>7</v>
      </c>
      <c r="O55" s="17">
        <f t="shared" si="3"/>
        <v>20</v>
      </c>
      <c r="P55" s="17" t="s">
        <v>222</v>
      </c>
      <c r="Q55" s="19"/>
    </row>
    <row r="56" spans="1:17" s="49" customFormat="1" ht="15.75">
      <c r="A56" s="42">
        <v>49</v>
      </c>
      <c r="B56" s="43" t="s">
        <v>116</v>
      </c>
      <c r="C56" s="44" t="s">
        <v>41</v>
      </c>
      <c r="D56" s="45" t="s">
        <v>24</v>
      </c>
      <c r="E56" s="46" t="s">
        <v>128</v>
      </c>
      <c r="F56" s="47"/>
      <c r="G56" s="42">
        <v>19</v>
      </c>
      <c r="H56" s="42"/>
      <c r="I56" s="42"/>
      <c r="J56" s="42"/>
      <c r="K56" s="42"/>
      <c r="L56" s="42"/>
      <c r="M56" s="42"/>
      <c r="N56" s="42">
        <f t="shared" si="2"/>
        <v>0</v>
      </c>
      <c r="O56" s="42">
        <f t="shared" si="3"/>
        <v>19</v>
      </c>
      <c r="P56" s="42" t="s">
        <v>223</v>
      </c>
      <c r="Q56" s="48"/>
    </row>
    <row r="57" spans="1:22" s="6" customFormat="1" ht="15.75">
      <c r="A57" s="17">
        <v>50</v>
      </c>
      <c r="B57" s="7" t="s">
        <v>129</v>
      </c>
      <c r="C57" s="8" t="s">
        <v>130</v>
      </c>
      <c r="D57" s="9" t="s">
        <v>24</v>
      </c>
      <c r="E57" s="31" t="s">
        <v>131</v>
      </c>
      <c r="F57" s="24" t="s">
        <v>224</v>
      </c>
      <c r="G57" s="5">
        <v>16</v>
      </c>
      <c r="H57" s="10"/>
      <c r="I57" s="5"/>
      <c r="J57" s="5">
        <v>4</v>
      </c>
      <c r="K57" s="5"/>
      <c r="L57" s="5"/>
      <c r="M57" s="5"/>
      <c r="N57" s="17">
        <f t="shared" si="2"/>
        <v>4</v>
      </c>
      <c r="O57" s="5">
        <f t="shared" si="3"/>
        <v>20</v>
      </c>
      <c r="P57" s="5" t="s">
        <v>262</v>
      </c>
      <c r="Q57" s="18"/>
      <c r="R57" s="50"/>
      <c r="S57" s="50"/>
      <c r="T57" s="50"/>
      <c r="U57" s="50"/>
      <c r="V57" s="50"/>
    </row>
    <row r="58" spans="1:22" s="51" customFormat="1" ht="15.75">
      <c r="A58" s="17">
        <v>51</v>
      </c>
      <c r="B58" s="13" t="s">
        <v>132</v>
      </c>
      <c r="C58" s="14" t="s">
        <v>133</v>
      </c>
      <c r="D58" s="15"/>
      <c r="E58" s="16" t="s">
        <v>45</v>
      </c>
      <c r="F58" s="29" t="s">
        <v>225</v>
      </c>
      <c r="G58" s="17">
        <v>17</v>
      </c>
      <c r="H58" s="17"/>
      <c r="I58" s="17"/>
      <c r="J58" s="17"/>
      <c r="K58" s="17"/>
      <c r="L58" s="17"/>
      <c r="M58" s="17"/>
      <c r="N58" s="17">
        <f t="shared" si="2"/>
        <v>0</v>
      </c>
      <c r="O58" s="17">
        <f t="shared" si="3"/>
        <v>17</v>
      </c>
      <c r="P58" s="17"/>
      <c r="Q58" s="19"/>
      <c r="R58" s="11"/>
      <c r="S58" s="11"/>
      <c r="T58" s="11"/>
      <c r="U58" s="11"/>
      <c r="V58" s="11"/>
    </row>
    <row r="59" spans="1:17" s="11" customFormat="1" ht="15.75">
      <c r="A59" s="17">
        <v>52</v>
      </c>
      <c r="B59" s="13" t="s">
        <v>134</v>
      </c>
      <c r="C59" s="14" t="s">
        <v>135</v>
      </c>
      <c r="D59" s="15" t="s">
        <v>24</v>
      </c>
      <c r="E59" s="16" t="s">
        <v>45</v>
      </c>
      <c r="F59" s="29" t="s">
        <v>226</v>
      </c>
      <c r="G59" s="17">
        <v>16</v>
      </c>
      <c r="H59" s="17"/>
      <c r="I59" s="17"/>
      <c r="J59" s="17">
        <v>4</v>
      </c>
      <c r="K59" s="17"/>
      <c r="L59" s="17"/>
      <c r="M59" s="17"/>
      <c r="N59" s="17">
        <f t="shared" si="2"/>
        <v>4</v>
      </c>
      <c r="O59" s="17">
        <f t="shared" si="3"/>
        <v>20</v>
      </c>
      <c r="P59" s="17" t="s">
        <v>227</v>
      </c>
      <c r="Q59" s="19"/>
    </row>
    <row r="60" spans="1:17" s="11" customFormat="1" ht="15.75">
      <c r="A60" s="17">
        <v>53</v>
      </c>
      <c r="B60" s="13" t="s">
        <v>136</v>
      </c>
      <c r="C60" s="14" t="s">
        <v>137</v>
      </c>
      <c r="D60" s="15" t="s">
        <v>24</v>
      </c>
      <c r="E60" s="16" t="s">
        <v>138</v>
      </c>
      <c r="F60" s="29" t="s">
        <v>228</v>
      </c>
      <c r="G60" s="17">
        <v>18</v>
      </c>
      <c r="H60" s="17"/>
      <c r="I60" s="17"/>
      <c r="J60" s="17"/>
      <c r="K60" s="17"/>
      <c r="L60" s="17"/>
      <c r="M60" s="17"/>
      <c r="N60" s="17">
        <f t="shared" si="2"/>
        <v>0</v>
      </c>
      <c r="O60" s="17">
        <f t="shared" si="3"/>
        <v>18</v>
      </c>
      <c r="P60" s="17"/>
      <c r="Q60" s="19"/>
    </row>
    <row r="61" spans="1:17" s="11" customFormat="1" ht="15.75">
      <c r="A61" s="17">
        <v>54</v>
      </c>
      <c r="B61" s="13" t="s">
        <v>172</v>
      </c>
      <c r="C61" s="14" t="s">
        <v>173</v>
      </c>
      <c r="D61" s="15" t="s">
        <v>24</v>
      </c>
      <c r="E61" s="16" t="s">
        <v>128</v>
      </c>
      <c r="F61" s="29" t="s">
        <v>229</v>
      </c>
      <c r="G61" s="17">
        <v>16</v>
      </c>
      <c r="H61" s="17"/>
      <c r="I61" s="17"/>
      <c r="J61" s="17">
        <v>4</v>
      </c>
      <c r="K61" s="17"/>
      <c r="L61" s="17"/>
      <c r="M61" s="17"/>
      <c r="N61" s="17">
        <f t="shared" si="2"/>
        <v>4</v>
      </c>
      <c r="O61" s="17">
        <f t="shared" si="3"/>
        <v>20</v>
      </c>
      <c r="P61" s="17" t="s">
        <v>264</v>
      </c>
      <c r="Q61" s="19"/>
    </row>
    <row r="62" spans="1:19" s="6" customFormat="1" ht="15.75">
      <c r="A62" s="17">
        <v>55</v>
      </c>
      <c r="B62" s="7" t="s">
        <v>116</v>
      </c>
      <c r="C62" s="8" t="s">
        <v>76</v>
      </c>
      <c r="D62" s="9" t="s">
        <v>24</v>
      </c>
      <c r="E62" s="31" t="s">
        <v>20</v>
      </c>
      <c r="F62" s="24" t="s">
        <v>231</v>
      </c>
      <c r="G62" s="10">
        <v>13</v>
      </c>
      <c r="H62" s="52" t="s">
        <v>230</v>
      </c>
      <c r="I62" s="5">
        <v>3</v>
      </c>
      <c r="J62" s="5"/>
      <c r="K62" s="5"/>
      <c r="L62" s="5"/>
      <c r="M62" s="5"/>
      <c r="N62" s="5">
        <f t="shared" si="2"/>
        <v>3</v>
      </c>
      <c r="O62" s="5">
        <f t="shared" si="3"/>
        <v>16</v>
      </c>
      <c r="P62" s="5"/>
      <c r="S62" s="18">
        <f>2*5+3*19</f>
        <v>67</v>
      </c>
    </row>
    <row r="63" spans="1:17" s="6" customFormat="1" ht="15.75">
      <c r="A63" s="17">
        <v>56</v>
      </c>
      <c r="B63" s="7" t="s">
        <v>139</v>
      </c>
      <c r="C63" s="8" t="s">
        <v>140</v>
      </c>
      <c r="D63" s="9" t="s">
        <v>24</v>
      </c>
      <c r="E63" s="31" t="s">
        <v>141</v>
      </c>
      <c r="F63" s="24" t="s">
        <v>232</v>
      </c>
      <c r="G63" s="5">
        <v>15</v>
      </c>
      <c r="H63" s="10"/>
      <c r="I63" s="5"/>
      <c r="J63" s="5">
        <v>4</v>
      </c>
      <c r="K63" s="5"/>
      <c r="L63" s="5"/>
      <c r="M63" s="5"/>
      <c r="N63" s="5">
        <f t="shared" si="2"/>
        <v>4</v>
      </c>
      <c r="O63" s="5">
        <f t="shared" si="3"/>
        <v>19</v>
      </c>
      <c r="P63" s="5" t="s">
        <v>263</v>
      </c>
      <c r="Q63" s="18"/>
    </row>
    <row r="64" spans="1:17" s="6" customFormat="1" ht="15.75">
      <c r="A64" s="17">
        <v>57</v>
      </c>
      <c r="B64" s="7" t="s">
        <v>142</v>
      </c>
      <c r="C64" s="8" t="s">
        <v>125</v>
      </c>
      <c r="D64" s="9" t="s">
        <v>24</v>
      </c>
      <c r="E64" s="31" t="s">
        <v>20</v>
      </c>
      <c r="F64" s="24" t="s">
        <v>233</v>
      </c>
      <c r="G64" s="10">
        <v>15</v>
      </c>
      <c r="H64" s="10"/>
      <c r="I64" s="5"/>
      <c r="J64" s="5">
        <v>4</v>
      </c>
      <c r="K64" s="5"/>
      <c r="L64" s="5"/>
      <c r="M64" s="5"/>
      <c r="N64" s="5">
        <f t="shared" si="2"/>
        <v>4</v>
      </c>
      <c r="O64" s="5">
        <f t="shared" si="3"/>
        <v>19</v>
      </c>
      <c r="P64" s="5" t="s">
        <v>234</v>
      </c>
      <c r="Q64" s="18"/>
    </row>
    <row r="65" spans="1:17" s="6" customFormat="1" ht="15.75">
      <c r="A65" s="17">
        <v>58</v>
      </c>
      <c r="B65" s="7" t="s">
        <v>81</v>
      </c>
      <c r="C65" s="8" t="s">
        <v>143</v>
      </c>
      <c r="D65" s="9" t="s">
        <v>24</v>
      </c>
      <c r="E65" s="31" t="s">
        <v>20</v>
      </c>
      <c r="F65" s="24" t="s">
        <v>236</v>
      </c>
      <c r="G65" s="10">
        <v>9</v>
      </c>
      <c r="H65" s="10" t="s">
        <v>250</v>
      </c>
      <c r="I65" s="5"/>
      <c r="J65" s="5">
        <v>4</v>
      </c>
      <c r="K65" s="5"/>
      <c r="L65" s="5"/>
      <c r="M65" s="5"/>
      <c r="N65" s="5">
        <f t="shared" si="2"/>
        <v>4</v>
      </c>
      <c r="O65" s="5">
        <f t="shared" si="3"/>
        <v>13</v>
      </c>
      <c r="P65" s="5" t="s">
        <v>235</v>
      </c>
      <c r="Q65" s="18"/>
    </row>
    <row r="66" spans="1:17" s="6" customFormat="1" ht="15.75">
      <c r="A66" s="17">
        <v>59</v>
      </c>
      <c r="B66" s="7" t="s">
        <v>144</v>
      </c>
      <c r="C66" s="8" t="s">
        <v>145</v>
      </c>
      <c r="D66" s="9" t="s">
        <v>24</v>
      </c>
      <c r="E66" s="31" t="s">
        <v>20</v>
      </c>
      <c r="F66" s="24" t="s">
        <v>237</v>
      </c>
      <c r="G66" s="10">
        <v>15</v>
      </c>
      <c r="H66" s="10" t="s">
        <v>250</v>
      </c>
      <c r="I66" s="5"/>
      <c r="J66" s="5"/>
      <c r="K66" s="5"/>
      <c r="L66" s="5"/>
      <c r="M66" s="5"/>
      <c r="N66" s="5">
        <f t="shared" si="2"/>
        <v>0</v>
      </c>
      <c r="O66" s="5">
        <f t="shared" si="3"/>
        <v>15</v>
      </c>
      <c r="P66" s="5"/>
      <c r="Q66" s="18"/>
    </row>
    <row r="67" spans="1:17" s="6" customFormat="1" ht="15.75">
      <c r="A67" s="17">
        <v>60</v>
      </c>
      <c r="B67" s="7" t="s">
        <v>146</v>
      </c>
      <c r="C67" s="8" t="s">
        <v>41</v>
      </c>
      <c r="D67" s="9" t="s">
        <v>24</v>
      </c>
      <c r="E67" s="31" t="s">
        <v>27</v>
      </c>
      <c r="F67" s="24" t="s">
        <v>241</v>
      </c>
      <c r="G67" s="10">
        <v>20</v>
      </c>
      <c r="H67" s="10" t="s">
        <v>242</v>
      </c>
      <c r="I67" s="5">
        <v>1</v>
      </c>
      <c r="J67" s="5"/>
      <c r="K67" s="5"/>
      <c r="L67" s="5"/>
      <c r="M67" s="5"/>
      <c r="N67" s="5">
        <f t="shared" si="2"/>
        <v>1</v>
      </c>
      <c r="O67" s="5">
        <f t="shared" si="3"/>
        <v>21</v>
      </c>
      <c r="P67" s="5"/>
      <c r="Q67" s="18"/>
    </row>
    <row r="68" spans="1:17" s="6" customFormat="1" ht="15.75">
      <c r="A68" s="17">
        <v>61</v>
      </c>
      <c r="B68" s="7" t="s">
        <v>147</v>
      </c>
      <c r="C68" s="8" t="s">
        <v>148</v>
      </c>
      <c r="D68" s="9"/>
      <c r="E68" s="31" t="s">
        <v>27</v>
      </c>
      <c r="F68" s="24" t="s">
        <v>240</v>
      </c>
      <c r="G68" s="10">
        <v>20</v>
      </c>
      <c r="H68" s="10"/>
      <c r="I68" s="5"/>
      <c r="J68" s="5"/>
      <c r="K68" s="5"/>
      <c r="L68" s="5"/>
      <c r="M68" s="5"/>
      <c r="N68" s="5">
        <f t="shared" si="2"/>
        <v>0</v>
      </c>
      <c r="O68" s="5">
        <f t="shared" si="3"/>
        <v>20</v>
      </c>
      <c r="P68" s="5"/>
      <c r="Q68" s="18"/>
    </row>
    <row r="69" spans="1:17" s="6" customFormat="1" ht="15.75">
      <c r="A69" s="17">
        <v>62</v>
      </c>
      <c r="B69" s="7" t="s">
        <v>149</v>
      </c>
      <c r="C69" s="8" t="s">
        <v>150</v>
      </c>
      <c r="D69" s="9"/>
      <c r="E69" s="31" t="s">
        <v>107</v>
      </c>
      <c r="F69" s="24" t="s">
        <v>238</v>
      </c>
      <c r="G69" s="10">
        <v>12</v>
      </c>
      <c r="H69" s="10" t="s">
        <v>251</v>
      </c>
      <c r="I69" s="5">
        <v>3</v>
      </c>
      <c r="J69" s="5"/>
      <c r="K69" s="5"/>
      <c r="L69" s="5"/>
      <c r="M69" s="5"/>
      <c r="N69" s="5">
        <f t="shared" si="2"/>
        <v>3</v>
      </c>
      <c r="O69" s="5">
        <f t="shared" si="3"/>
        <v>15</v>
      </c>
      <c r="P69" s="5"/>
      <c r="Q69" s="18"/>
    </row>
    <row r="70" spans="1:17" s="6" customFormat="1" ht="15.75">
      <c r="A70" s="17">
        <v>63</v>
      </c>
      <c r="B70" s="7" t="s">
        <v>151</v>
      </c>
      <c r="C70" s="8" t="s">
        <v>59</v>
      </c>
      <c r="D70" s="9"/>
      <c r="E70" s="31" t="s">
        <v>152</v>
      </c>
      <c r="F70" s="24" t="s">
        <v>239</v>
      </c>
      <c r="G70" s="10">
        <v>12</v>
      </c>
      <c r="H70" s="56" t="s">
        <v>254</v>
      </c>
      <c r="I70" s="5"/>
      <c r="J70" s="5"/>
      <c r="K70" s="5"/>
      <c r="L70" s="5"/>
      <c r="M70" s="5"/>
      <c r="N70" s="5">
        <f t="shared" si="2"/>
        <v>0</v>
      </c>
      <c r="O70" s="5">
        <f t="shared" si="3"/>
        <v>12</v>
      </c>
      <c r="P70" s="5"/>
      <c r="Q70" s="18"/>
    </row>
    <row r="71" spans="1:17" s="6" customFormat="1" ht="15.75">
      <c r="A71" s="17">
        <v>64</v>
      </c>
      <c r="B71" s="7" t="s">
        <v>153</v>
      </c>
      <c r="C71" s="8" t="s">
        <v>154</v>
      </c>
      <c r="D71" s="9"/>
      <c r="E71" s="31" t="s">
        <v>152</v>
      </c>
      <c r="F71" s="24" t="s">
        <v>243</v>
      </c>
      <c r="G71" s="10">
        <v>12</v>
      </c>
      <c r="H71" s="55" t="s">
        <v>247</v>
      </c>
      <c r="I71" s="5"/>
      <c r="J71" s="5"/>
      <c r="K71" s="5"/>
      <c r="L71" s="5"/>
      <c r="M71" s="5"/>
      <c r="N71" s="5">
        <f t="shared" si="2"/>
        <v>0</v>
      </c>
      <c r="O71" s="5">
        <f t="shared" si="3"/>
        <v>12</v>
      </c>
      <c r="P71" s="5"/>
      <c r="Q71" s="18"/>
    </row>
    <row r="72" spans="1:17" s="6" customFormat="1" ht="15.75">
      <c r="A72" s="17">
        <v>65</v>
      </c>
      <c r="B72" s="7" t="s">
        <v>62</v>
      </c>
      <c r="C72" s="8" t="s">
        <v>155</v>
      </c>
      <c r="D72" s="9"/>
      <c r="E72" s="31" t="s">
        <v>156</v>
      </c>
      <c r="F72" s="24" t="s">
        <v>244</v>
      </c>
      <c r="G72" s="10">
        <v>12</v>
      </c>
      <c r="H72" s="55" t="s">
        <v>248</v>
      </c>
      <c r="I72" s="5"/>
      <c r="J72" s="5"/>
      <c r="K72" s="5"/>
      <c r="L72" s="5"/>
      <c r="M72" s="5"/>
      <c r="N72" s="5">
        <f>SUM(I72:M72)</f>
        <v>0</v>
      </c>
      <c r="O72" s="5">
        <f>+N72+G72</f>
        <v>12</v>
      </c>
      <c r="P72" s="5"/>
      <c r="Q72" s="18"/>
    </row>
    <row r="73" spans="1:17" s="6" customFormat="1" ht="15.75">
      <c r="A73" s="17">
        <v>66</v>
      </c>
      <c r="B73" s="7" t="s">
        <v>157</v>
      </c>
      <c r="C73" s="8" t="s">
        <v>158</v>
      </c>
      <c r="D73" s="9"/>
      <c r="E73" s="31" t="s">
        <v>159</v>
      </c>
      <c r="F73" s="24" t="s">
        <v>245</v>
      </c>
      <c r="G73" s="10">
        <v>18</v>
      </c>
      <c r="H73" s="10"/>
      <c r="I73" s="5"/>
      <c r="J73" s="5"/>
      <c r="K73" s="5"/>
      <c r="L73" s="5"/>
      <c r="M73" s="5"/>
      <c r="N73" s="5">
        <f>SUM(I73:M73)</f>
        <v>0</v>
      </c>
      <c r="O73" s="5">
        <f>+N73+G73</f>
        <v>18</v>
      </c>
      <c r="P73" s="5"/>
      <c r="Q73" s="18"/>
    </row>
    <row r="74" spans="1:17" s="6" customFormat="1" ht="15.75">
      <c r="A74" s="17">
        <v>67</v>
      </c>
      <c r="B74" s="7" t="s">
        <v>54</v>
      </c>
      <c r="C74" s="8" t="s">
        <v>55</v>
      </c>
      <c r="D74" s="9" t="s">
        <v>24</v>
      </c>
      <c r="E74" s="31" t="s">
        <v>160</v>
      </c>
      <c r="F74" s="24" t="s">
        <v>246</v>
      </c>
      <c r="G74" s="10">
        <v>24</v>
      </c>
      <c r="H74" s="10"/>
      <c r="I74" s="5"/>
      <c r="J74" s="5"/>
      <c r="K74" s="5"/>
      <c r="L74" s="5"/>
      <c r="M74" s="5"/>
      <c r="N74" s="5">
        <f>SUM(I74:M74)</f>
        <v>0</v>
      </c>
      <c r="O74" s="5">
        <f>+N74+G74</f>
        <v>24</v>
      </c>
      <c r="P74" s="5"/>
      <c r="Q74" s="18"/>
    </row>
    <row r="75" spans="8:12" ht="18.75">
      <c r="H75" s="35"/>
      <c r="L75" s="54" t="s">
        <v>178</v>
      </c>
    </row>
    <row r="76" spans="2:12" ht="18.75">
      <c r="B76" s="101" t="s">
        <v>176</v>
      </c>
      <c r="C76" s="101"/>
      <c r="L76" s="34" t="s">
        <v>161</v>
      </c>
    </row>
    <row r="80" ht="18.75">
      <c r="V80" s="35" t="s">
        <v>166</v>
      </c>
    </row>
    <row r="82" spans="2:12" s="57" customFormat="1" ht="18.75">
      <c r="B82" s="102" t="s">
        <v>177</v>
      </c>
      <c r="C82" s="102"/>
      <c r="D82" s="59"/>
      <c r="E82" s="60"/>
      <c r="F82" s="61"/>
      <c r="L82" s="57" t="s">
        <v>162</v>
      </c>
    </row>
  </sheetData>
  <sheetProtection/>
  <mergeCells count="20">
    <mergeCell ref="B76:C76"/>
    <mergeCell ref="B82:C82"/>
    <mergeCell ref="P5:P7"/>
    <mergeCell ref="F6:F7"/>
    <mergeCell ref="G6:G7"/>
    <mergeCell ref="H6:I6"/>
    <mergeCell ref="J6:J7"/>
    <mergeCell ref="K6:K7"/>
    <mergeCell ref="L6:L7"/>
    <mergeCell ref="M6:M7"/>
    <mergeCell ref="E1:O1"/>
    <mergeCell ref="E2:O2"/>
    <mergeCell ref="A5:A7"/>
    <mergeCell ref="B5:C7"/>
    <mergeCell ref="D5:D7"/>
    <mergeCell ref="E5:E7"/>
    <mergeCell ref="F5:G5"/>
    <mergeCell ref="H5:N5"/>
    <mergeCell ref="O5:O7"/>
    <mergeCell ref="N6:N7"/>
  </mergeCells>
  <printOptions horizontalCentered="1"/>
  <pageMargins left="0" right="0" top="0.1968503937007874" bottom="0.1968503937007874" header="0.31496062992125984" footer="0.31496062992125984"/>
  <pageSetup horizontalDpi="600" verticalDpi="600" orientation="landscape" paperSize="9" scale="7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V81"/>
  <sheetViews>
    <sheetView showZeros="0" zoomScale="70" zoomScaleNormal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72" sqref="F72"/>
    </sheetView>
  </sheetViews>
  <sheetFormatPr defaultColWidth="9.125" defaultRowHeight="14.25"/>
  <cols>
    <col min="1" max="1" width="6.625" style="35" customWidth="1"/>
    <col min="2" max="2" width="19.375" style="37" bestFit="1" customWidth="1"/>
    <col min="3" max="3" width="8.75390625" style="37" bestFit="1" customWidth="1"/>
    <col min="4" max="4" width="4.00390625" style="53" bestFit="1" customWidth="1"/>
    <col min="5" max="5" width="16.50390625" style="38" bestFit="1" customWidth="1"/>
    <col min="6" max="6" width="38.50390625" style="39" bestFit="1" customWidth="1"/>
    <col min="7" max="7" width="5.75390625" style="34" bestFit="1" customWidth="1"/>
    <col min="8" max="8" width="11.50390625" style="34" bestFit="1" customWidth="1"/>
    <col min="9" max="9" width="6.875" style="34" bestFit="1" customWidth="1"/>
    <col min="10" max="10" width="6.00390625" style="34" bestFit="1" customWidth="1"/>
    <col min="11" max="11" width="4.00390625" style="34" bestFit="1" customWidth="1"/>
    <col min="12" max="12" width="10.125" style="34" bestFit="1" customWidth="1"/>
    <col min="13" max="13" width="4.875" style="34" bestFit="1" customWidth="1"/>
    <col min="14" max="14" width="5.00390625" style="34" bestFit="1" customWidth="1"/>
    <col min="15" max="15" width="11.75390625" style="34" customWidth="1"/>
    <col min="16" max="16" width="9.125" style="35" bestFit="1" customWidth="1"/>
    <col min="17" max="17" width="10.875" style="35" customWidth="1"/>
    <col min="18" max="18" width="4.75390625" style="35" bestFit="1" customWidth="1"/>
    <col min="19" max="16384" width="9.125" style="35" customWidth="1"/>
  </cols>
  <sheetData>
    <row r="1" spans="1:15" ht="18.75" customHeight="1">
      <c r="A1" s="32" t="s">
        <v>163</v>
      </c>
      <c r="B1" s="33"/>
      <c r="C1" s="33"/>
      <c r="D1" s="34"/>
      <c r="E1" s="85" t="s">
        <v>181</v>
      </c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5" ht="18.75">
      <c r="A2" s="36" t="s">
        <v>0</v>
      </c>
      <c r="B2" s="33"/>
      <c r="C2" s="33"/>
      <c r="D2" s="34"/>
      <c r="E2" s="85" t="s">
        <v>265</v>
      </c>
      <c r="F2" s="85"/>
      <c r="G2" s="85"/>
      <c r="H2" s="85"/>
      <c r="I2" s="85"/>
      <c r="J2" s="85"/>
      <c r="K2" s="85"/>
      <c r="L2" s="85"/>
      <c r="M2" s="85"/>
      <c r="N2" s="85"/>
      <c r="O2" s="85"/>
    </row>
    <row r="3" ht="18.75">
      <c r="D3" s="34"/>
    </row>
    <row r="4" ht="18.75">
      <c r="D4" s="34"/>
    </row>
    <row r="5" spans="1:17" ht="18.75">
      <c r="A5" s="86" t="s">
        <v>1</v>
      </c>
      <c r="B5" s="86" t="s">
        <v>2</v>
      </c>
      <c r="C5" s="89"/>
      <c r="D5" s="89" t="s">
        <v>3</v>
      </c>
      <c r="E5" s="92" t="s">
        <v>4</v>
      </c>
      <c r="F5" s="95" t="s">
        <v>5</v>
      </c>
      <c r="G5" s="96"/>
      <c r="H5" s="97" t="s">
        <v>6</v>
      </c>
      <c r="I5" s="97"/>
      <c r="J5" s="97"/>
      <c r="K5" s="97"/>
      <c r="L5" s="97"/>
      <c r="M5" s="97"/>
      <c r="N5" s="97"/>
      <c r="O5" s="98" t="s">
        <v>276</v>
      </c>
      <c r="P5" s="98" t="s">
        <v>8</v>
      </c>
      <c r="Q5" s="40"/>
    </row>
    <row r="6" spans="1:17" ht="18.75">
      <c r="A6" s="87"/>
      <c r="B6" s="87"/>
      <c r="C6" s="90"/>
      <c r="D6" s="90"/>
      <c r="E6" s="93"/>
      <c r="F6" s="103" t="s">
        <v>9</v>
      </c>
      <c r="G6" s="103" t="s">
        <v>10</v>
      </c>
      <c r="H6" s="106" t="s">
        <v>11</v>
      </c>
      <c r="I6" s="106"/>
      <c r="J6" s="99" t="s">
        <v>12</v>
      </c>
      <c r="K6" s="99" t="s">
        <v>13</v>
      </c>
      <c r="L6" s="99" t="s">
        <v>14</v>
      </c>
      <c r="M6" s="99" t="s">
        <v>15</v>
      </c>
      <c r="N6" s="99" t="s">
        <v>275</v>
      </c>
      <c r="O6" s="98"/>
      <c r="P6" s="98"/>
      <c r="Q6" s="40"/>
    </row>
    <row r="7" spans="1:17" ht="45" customHeight="1">
      <c r="A7" s="88"/>
      <c r="B7" s="88"/>
      <c r="C7" s="91"/>
      <c r="D7" s="91"/>
      <c r="E7" s="94"/>
      <c r="F7" s="104"/>
      <c r="G7" s="105"/>
      <c r="H7" s="41" t="s">
        <v>16</v>
      </c>
      <c r="I7" s="41" t="s">
        <v>17</v>
      </c>
      <c r="J7" s="100"/>
      <c r="K7" s="100"/>
      <c r="L7" s="100"/>
      <c r="M7" s="100"/>
      <c r="N7" s="100"/>
      <c r="O7" s="98"/>
      <c r="P7" s="98"/>
      <c r="Q7" s="40"/>
    </row>
    <row r="8" spans="1:17" s="11" customFormat="1" ht="15.75">
      <c r="A8" s="17">
        <v>1</v>
      </c>
      <c r="B8" s="13" t="s">
        <v>18</v>
      </c>
      <c r="C8" s="14" t="s">
        <v>19</v>
      </c>
      <c r="D8" s="15"/>
      <c r="E8" s="16" t="s">
        <v>20</v>
      </c>
      <c r="F8" s="29" t="s">
        <v>278</v>
      </c>
      <c r="G8" s="17">
        <v>20</v>
      </c>
      <c r="H8" s="17"/>
      <c r="I8" s="17"/>
      <c r="J8" s="17"/>
      <c r="K8" s="17"/>
      <c r="L8" s="17"/>
      <c r="M8" s="17"/>
      <c r="N8" s="17">
        <f aca="true" t="shared" si="0" ref="N8:N28">SUM(I8:M8)</f>
        <v>0</v>
      </c>
      <c r="O8" s="5">
        <f aca="true" t="shared" si="1" ref="O8:O71">+N8+G8</f>
        <v>20</v>
      </c>
      <c r="P8" s="17"/>
      <c r="Q8" s="19"/>
    </row>
    <row r="9" spans="1:17" s="28" customFormat="1" ht="37.5" customHeight="1">
      <c r="A9" s="17">
        <v>2</v>
      </c>
      <c r="B9" s="21" t="s">
        <v>168</v>
      </c>
      <c r="C9" s="22" t="s">
        <v>169</v>
      </c>
      <c r="D9" s="23"/>
      <c r="E9" s="24" t="s">
        <v>21</v>
      </c>
      <c r="F9" s="24" t="s">
        <v>279</v>
      </c>
      <c r="G9" s="25">
        <v>17</v>
      </c>
      <c r="H9" s="25"/>
      <c r="I9" s="26"/>
      <c r="J9" s="26"/>
      <c r="K9" s="26"/>
      <c r="L9" s="26"/>
      <c r="M9" s="26"/>
      <c r="N9" s="26">
        <f t="shared" si="0"/>
        <v>0</v>
      </c>
      <c r="O9" s="5">
        <f t="shared" si="1"/>
        <v>17</v>
      </c>
      <c r="P9" s="26"/>
      <c r="Q9" s="27"/>
    </row>
    <row r="10" spans="1:17" s="6" customFormat="1" ht="31.5">
      <c r="A10" s="17">
        <v>3</v>
      </c>
      <c r="B10" s="7" t="s">
        <v>22</v>
      </c>
      <c r="C10" s="8" t="s">
        <v>23</v>
      </c>
      <c r="D10" s="9" t="s">
        <v>24</v>
      </c>
      <c r="E10" s="1" t="s">
        <v>25</v>
      </c>
      <c r="F10" s="30" t="s">
        <v>280</v>
      </c>
      <c r="G10" s="5">
        <v>20</v>
      </c>
      <c r="H10" s="10"/>
      <c r="I10" s="5"/>
      <c r="J10" s="5"/>
      <c r="K10" s="5"/>
      <c r="L10" s="5"/>
      <c r="M10" s="5"/>
      <c r="N10" s="5">
        <f t="shared" si="0"/>
        <v>0</v>
      </c>
      <c r="O10" s="5">
        <f t="shared" si="1"/>
        <v>20</v>
      </c>
      <c r="P10" s="5"/>
      <c r="Q10" s="18"/>
    </row>
    <row r="11" spans="1:17" s="6" customFormat="1" ht="15.75">
      <c r="A11" s="17">
        <v>4</v>
      </c>
      <c r="B11" s="7" t="s">
        <v>43</v>
      </c>
      <c r="C11" s="8" t="s">
        <v>140</v>
      </c>
      <c r="D11" s="9" t="s">
        <v>24</v>
      </c>
      <c r="E11" s="1" t="s">
        <v>27</v>
      </c>
      <c r="F11" s="30" t="s">
        <v>28</v>
      </c>
      <c r="G11" s="5">
        <v>19</v>
      </c>
      <c r="H11" s="10"/>
      <c r="I11" s="5"/>
      <c r="J11" s="5"/>
      <c r="K11" s="5"/>
      <c r="L11" s="5"/>
      <c r="M11" s="5"/>
      <c r="N11" s="5">
        <f t="shared" si="0"/>
        <v>0</v>
      </c>
      <c r="O11" s="5">
        <f t="shared" si="1"/>
        <v>19</v>
      </c>
      <c r="P11" s="5"/>
      <c r="Q11" s="18"/>
    </row>
    <row r="12" spans="1:17" s="6" customFormat="1" ht="15.75">
      <c r="A12" s="17">
        <v>5</v>
      </c>
      <c r="B12" s="7" t="s">
        <v>30</v>
      </c>
      <c r="C12" s="8" t="s">
        <v>31</v>
      </c>
      <c r="D12" s="9"/>
      <c r="E12" s="1" t="s">
        <v>32</v>
      </c>
      <c r="F12" s="30" t="s">
        <v>33</v>
      </c>
      <c r="G12" s="5"/>
      <c r="H12" s="10"/>
      <c r="I12" s="5"/>
      <c r="J12" s="5"/>
      <c r="K12" s="5"/>
      <c r="L12" s="5"/>
      <c r="M12" s="5"/>
      <c r="N12" s="5">
        <f t="shared" si="0"/>
        <v>0</v>
      </c>
      <c r="O12" s="5">
        <f t="shared" si="1"/>
        <v>0</v>
      </c>
      <c r="P12" s="5"/>
      <c r="Q12" s="18"/>
    </row>
    <row r="13" spans="1:17" s="6" customFormat="1" ht="15.75">
      <c r="A13" s="17">
        <v>6</v>
      </c>
      <c r="B13" s="2" t="s">
        <v>34</v>
      </c>
      <c r="C13" s="3" t="s">
        <v>35</v>
      </c>
      <c r="D13" s="4"/>
      <c r="E13" s="1" t="s">
        <v>32</v>
      </c>
      <c r="F13" s="30" t="s">
        <v>33</v>
      </c>
      <c r="G13" s="5"/>
      <c r="H13" s="5"/>
      <c r="I13" s="5"/>
      <c r="J13" s="5"/>
      <c r="K13" s="5"/>
      <c r="L13" s="5"/>
      <c r="M13" s="5"/>
      <c r="N13" s="5">
        <f t="shared" si="0"/>
        <v>0</v>
      </c>
      <c r="O13" s="5">
        <f t="shared" si="1"/>
        <v>0</v>
      </c>
      <c r="P13" s="5"/>
      <c r="Q13" s="18"/>
    </row>
    <row r="14" spans="1:17" s="6" customFormat="1" ht="15.75">
      <c r="A14" s="17">
        <v>7</v>
      </c>
      <c r="B14" s="2" t="s">
        <v>36</v>
      </c>
      <c r="C14" s="3" t="s">
        <v>37</v>
      </c>
      <c r="D14" s="4"/>
      <c r="E14" s="1" t="s">
        <v>32</v>
      </c>
      <c r="F14" s="30" t="s">
        <v>33</v>
      </c>
      <c r="G14" s="5"/>
      <c r="H14" s="5"/>
      <c r="I14" s="5"/>
      <c r="J14" s="5"/>
      <c r="K14" s="5"/>
      <c r="L14" s="5"/>
      <c r="M14" s="5"/>
      <c r="N14" s="5">
        <f t="shared" si="0"/>
        <v>0</v>
      </c>
      <c r="O14" s="5">
        <f t="shared" si="1"/>
        <v>0</v>
      </c>
      <c r="P14" s="5"/>
      <c r="Q14" s="18"/>
    </row>
    <row r="15" spans="1:17" s="6" customFormat="1" ht="15.75">
      <c r="A15" s="17">
        <v>8</v>
      </c>
      <c r="B15" s="7" t="s">
        <v>38</v>
      </c>
      <c r="C15" s="8" t="s">
        <v>19</v>
      </c>
      <c r="D15" s="9" t="s">
        <v>24</v>
      </c>
      <c r="E15" s="1" t="s">
        <v>39</v>
      </c>
      <c r="F15" s="30" t="s">
        <v>40</v>
      </c>
      <c r="G15" s="5"/>
      <c r="H15" s="10"/>
      <c r="I15" s="5"/>
      <c r="J15" s="5"/>
      <c r="K15" s="5"/>
      <c r="L15" s="5"/>
      <c r="M15" s="5"/>
      <c r="N15" s="5">
        <f t="shared" si="0"/>
        <v>0</v>
      </c>
      <c r="O15" s="5">
        <f t="shared" si="1"/>
        <v>0</v>
      </c>
      <c r="P15" s="5"/>
      <c r="Q15" s="18"/>
    </row>
    <row r="16" spans="1:22" s="12" customFormat="1" ht="15.75">
      <c r="A16" s="17">
        <v>9</v>
      </c>
      <c r="B16" s="7" t="s">
        <v>38</v>
      </c>
      <c r="C16" s="8" t="s">
        <v>41</v>
      </c>
      <c r="D16" s="9" t="s">
        <v>24</v>
      </c>
      <c r="E16" s="1" t="s">
        <v>42</v>
      </c>
      <c r="F16" s="30" t="s">
        <v>167</v>
      </c>
      <c r="G16" s="5">
        <v>19</v>
      </c>
      <c r="H16" s="10" t="s">
        <v>74</v>
      </c>
      <c r="I16" s="5">
        <v>2</v>
      </c>
      <c r="J16" s="5"/>
      <c r="K16" s="5"/>
      <c r="L16" s="5"/>
      <c r="M16" s="5"/>
      <c r="N16" s="5">
        <f t="shared" si="0"/>
        <v>2</v>
      </c>
      <c r="O16" s="5">
        <f t="shared" si="1"/>
        <v>21</v>
      </c>
      <c r="P16" s="5"/>
      <c r="Q16" s="18"/>
      <c r="R16" s="6"/>
      <c r="S16" s="6"/>
      <c r="T16" s="6"/>
      <c r="U16" s="6"/>
      <c r="V16" s="6"/>
    </row>
    <row r="17" spans="1:17" s="6" customFormat="1" ht="15.75">
      <c r="A17" s="17">
        <v>10</v>
      </c>
      <c r="B17" s="7" t="s">
        <v>43</v>
      </c>
      <c r="C17" s="8" t="s">
        <v>44</v>
      </c>
      <c r="D17" s="9" t="s">
        <v>24</v>
      </c>
      <c r="E17" s="1" t="s">
        <v>45</v>
      </c>
      <c r="F17" s="30" t="s">
        <v>46</v>
      </c>
      <c r="G17" s="5">
        <v>19</v>
      </c>
      <c r="H17" s="10" t="s">
        <v>29</v>
      </c>
      <c r="I17" s="5">
        <v>3</v>
      </c>
      <c r="J17" s="5"/>
      <c r="K17" s="5"/>
      <c r="L17" s="5"/>
      <c r="M17" s="5"/>
      <c r="N17" s="5">
        <f t="shared" si="0"/>
        <v>3</v>
      </c>
      <c r="O17" s="5">
        <f t="shared" si="1"/>
        <v>22</v>
      </c>
      <c r="P17" s="5"/>
      <c r="Q17" s="18"/>
    </row>
    <row r="18" spans="1:17" s="6" customFormat="1" ht="15.75">
      <c r="A18" s="17">
        <v>11</v>
      </c>
      <c r="B18" s="7" t="s">
        <v>180</v>
      </c>
      <c r="C18" s="8" t="s">
        <v>104</v>
      </c>
      <c r="D18" s="9" t="s">
        <v>24</v>
      </c>
      <c r="E18" s="1" t="s">
        <v>47</v>
      </c>
      <c r="F18" s="30" t="s">
        <v>48</v>
      </c>
      <c r="G18" s="5"/>
      <c r="H18" s="10"/>
      <c r="I18" s="5"/>
      <c r="J18" s="5"/>
      <c r="K18" s="5"/>
      <c r="L18" s="5"/>
      <c r="M18" s="5"/>
      <c r="N18" s="5">
        <f t="shared" si="0"/>
        <v>0</v>
      </c>
      <c r="O18" s="5">
        <f t="shared" si="1"/>
        <v>0</v>
      </c>
      <c r="P18" s="5"/>
      <c r="Q18" s="18"/>
    </row>
    <row r="19" spans="1:17" s="6" customFormat="1" ht="15.75">
      <c r="A19" s="17">
        <v>12</v>
      </c>
      <c r="B19" s="7" t="s">
        <v>69</v>
      </c>
      <c r="C19" s="8" t="s">
        <v>270</v>
      </c>
      <c r="D19" s="9" t="s">
        <v>24</v>
      </c>
      <c r="E19" s="1" t="s">
        <v>271</v>
      </c>
      <c r="F19" s="30" t="s">
        <v>271</v>
      </c>
      <c r="G19" s="5"/>
      <c r="H19" s="10"/>
      <c r="I19" s="5"/>
      <c r="J19" s="5"/>
      <c r="K19" s="5"/>
      <c r="L19" s="5"/>
      <c r="M19" s="5"/>
      <c r="N19" s="5"/>
      <c r="O19" s="5"/>
      <c r="P19" s="5"/>
      <c r="Q19" s="18"/>
    </row>
    <row r="20" spans="1:17" s="6" customFormat="1" ht="15.75">
      <c r="A20" s="17">
        <v>13</v>
      </c>
      <c r="B20" s="7" t="s">
        <v>43</v>
      </c>
      <c r="C20" s="8" t="s">
        <v>52</v>
      </c>
      <c r="D20" s="9" t="s">
        <v>24</v>
      </c>
      <c r="E20" s="31" t="s">
        <v>20</v>
      </c>
      <c r="F20" s="24" t="s">
        <v>53</v>
      </c>
      <c r="G20" s="10">
        <v>19</v>
      </c>
      <c r="H20" s="10"/>
      <c r="I20" s="5"/>
      <c r="J20" s="5"/>
      <c r="K20" s="5"/>
      <c r="L20" s="5"/>
      <c r="M20" s="5"/>
      <c r="N20" s="5">
        <f t="shared" si="0"/>
        <v>0</v>
      </c>
      <c r="O20" s="5">
        <f t="shared" si="1"/>
        <v>19</v>
      </c>
      <c r="P20" s="5"/>
      <c r="Q20" s="18"/>
    </row>
    <row r="21" spans="1:17" s="6" customFormat="1" ht="15.75">
      <c r="A21" s="17">
        <v>14</v>
      </c>
      <c r="B21" s="2" t="s">
        <v>54</v>
      </c>
      <c r="C21" s="3" t="s">
        <v>55</v>
      </c>
      <c r="D21" s="4" t="s">
        <v>24</v>
      </c>
      <c r="E21" s="1" t="s">
        <v>56</v>
      </c>
      <c r="F21" s="30" t="s">
        <v>57</v>
      </c>
      <c r="G21" s="5">
        <v>19</v>
      </c>
      <c r="H21" s="5"/>
      <c r="I21" s="5"/>
      <c r="J21" s="5"/>
      <c r="K21" s="5"/>
      <c r="L21" s="5"/>
      <c r="M21" s="5"/>
      <c r="N21" s="5">
        <f t="shared" si="0"/>
        <v>0</v>
      </c>
      <c r="O21" s="5">
        <f t="shared" si="1"/>
        <v>19</v>
      </c>
      <c r="P21" s="5"/>
      <c r="Q21" s="18"/>
    </row>
    <row r="22" spans="1:17" s="6" customFormat="1" ht="15.75">
      <c r="A22" s="17">
        <v>15</v>
      </c>
      <c r="B22" s="7" t="s">
        <v>58</v>
      </c>
      <c r="C22" s="8" t="s">
        <v>59</v>
      </c>
      <c r="D22" s="9"/>
      <c r="E22" s="31" t="s">
        <v>27</v>
      </c>
      <c r="F22" s="24" t="s">
        <v>60</v>
      </c>
      <c r="G22" s="10">
        <v>19</v>
      </c>
      <c r="H22" s="10"/>
      <c r="I22" s="5"/>
      <c r="J22" s="5"/>
      <c r="K22" s="5"/>
      <c r="L22" s="5"/>
      <c r="M22" s="5"/>
      <c r="N22" s="5">
        <f t="shared" si="0"/>
        <v>0</v>
      </c>
      <c r="O22" s="5">
        <f t="shared" si="1"/>
        <v>19</v>
      </c>
      <c r="P22" s="5"/>
      <c r="Q22" s="18"/>
    </row>
    <row r="23" spans="1:17" s="6" customFormat="1" ht="15.75">
      <c r="A23" s="17">
        <v>16</v>
      </c>
      <c r="B23" s="7" t="s">
        <v>105</v>
      </c>
      <c r="C23" s="8" t="s">
        <v>106</v>
      </c>
      <c r="D23" s="9"/>
      <c r="E23" s="1" t="s">
        <v>165</v>
      </c>
      <c r="F23" s="30" t="s">
        <v>61</v>
      </c>
      <c r="G23" s="5">
        <v>19</v>
      </c>
      <c r="H23" s="10"/>
      <c r="I23" s="5"/>
      <c r="J23" s="5"/>
      <c r="K23" s="5"/>
      <c r="L23" s="5"/>
      <c r="M23" s="5"/>
      <c r="N23" s="5">
        <f t="shared" si="0"/>
        <v>0</v>
      </c>
      <c r="O23" s="5">
        <f t="shared" si="1"/>
        <v>19</v>
      </c>
      <c r="P23" s="5"/>
      <c r="Q23" s="18"/>
    </row>
    <row r="24" spans="1:17" s="6" customFormat="1" ht="15.75">
      <c r="A24" s="17">
        <v>17</v>
      </c>
      <c r="B24" s="7" t="s">
        <v>62</v>
      </c>
      <c r="C24" s="8" t="s">
        <v>63</v>
      </c>
      <c r="D24" s="9"/>
      <c r="E24" s="1" t="s">
        <v>20</v>
      </c>
      <c r="F24" s="30" t="s">
        <v>64</v>
      </c>
      <c r="G24" s="5">
        <v>19</v>
      </c>
      <c r="H24" s="10"/>
      <c r="I24" s="5"/>
      <c r="J24" s="5"/>
      <c r="K24" s="5"/>
      <c r="L24" s="5"/>
      <c r="M24" s="5"/>
      <c r="N24" s="5">
        <f t="shared" si="0"/>
        <v>0</v>
      </c>
      <c r="O24" s="5">
        <f t="shared" si="1"/>
        <v>19</v>
      </c>
      <c r="P24" s="5"/>
      <c r="Q24" s="18"/>
    </row>
    <row r="25" spans="1:17" s="6" customFormat="1" ht="15.75">
      <c r="A25" s="17">
        <v>18</v>
      </c>
      <c r="B25" s="2" t="s">
        <v>66</v>
      </c>
      <c r="C25" s="3" t="s">
        <v>67</v>
      </c>
      <c r="D25" s="4"/>
      <c r="E25" s="1" t="s">
        <v>68</v>
      </c>
      <c r="F25" s="30" t="s">
        <v>164</v>
      </c>
      <c r="G25" s="5">
        <v>19</v>
      </c>
      <c r="H25" s="5"/>
      <c r="I25" s="5"/>
      <c r="J25" s="5"/>
      <c r="K25" s="5"/>
      <c r="L25" s="5"/>
      <c r="M25" s="5"/>
      <c r="N25" s="5">
        <f t="shared" si="0"/>
        <v>0</v>
      </c>
      <c r="O25" s="5">
        <f t="shared" si="1"/>
        <v>19</v>
      </c>
      <c r="P25" s="5"/>
      <c r="Q25" s="18"/>
    </row>
    <row r="26" spans="1:17" s="6" customFormat="1" ht="15.75">
      <c r="A26" s="17">
        <v>19</v>
      </c>
      <c r="B26" s="2" t="s">
        <v>69</v>
      </c>
      <c r="C26" s="3" t="s">
        <v>70</v>
      </c>
      <c r="D26" s="4" t="s">
        <v>24</v>
      </c>
      <c r="E26" s="1" t="s">
        <v>71</v>
      </c>
      <c r="F26" s="30" t="s">
        <v>72</v>
      </c>
      <c r="G26" s="5"/>
      <c r="H26" s="5"/>
      <c r="I26" s="5"/>
      <c r="J26" s="5"/>
      <c r="K26" s="5"/>
      <c r="L26" s="5"/>
      <c r="M26" s="5"/>
      <c r="N26" s="5">
        <f t="shared" si="0"/>
        <v>0</v>
      </c>
      <c r="O26" s="5">
        <f t="shared" si="1"/>
        <v>0</v>
      </c>
      <c r="P26" s="5"/>
      <c r="Q26" s="18"/>
    </row>
    <row r="27" spans="1:17" s="6" customFormat="1" ht="15.75">
      <c r="A27" s="17">
        <v>20</v>
      </c>
      <c r="B27" s="2" t="s">
        <v>69</v>
      </c>
      <c r="C27" s="3" t="s">
        <v>65</v>
      </c>
      <c r="D27" s="4" t="s">
        <v>24</v>
      </c>
      <c r="E27" s="1" t="s">
        <v>71</v>
      </c>
      <c r="F27" s="30" t="s">
        <v>72</v>
      </c>
      <c r="G27" s="5"/>
      <c r="H27" s="5"/>
      <c r="I27" s="5"/>
      <c r="J27" s="5"/>
      <c r="K27" s="5"/>
      <c r="L27" s="5"/>
      <c r="M27" s="5"/>
      <c r="N27" s="5">
        <f t="shared" si="0"/>
        <v>0</v>
      </c>
      <c r="O27" s="5">
        <f t="shared" si="1"/>
        <v>0</v>
      </c>
      <c r="P27" s="5"/>
      <c r="Q27" s="18"/>
    </row>
    <row r="28" spans="1:17" s="6" customFormat="1" ht="15.75">
      <c r="A28" s="17">
        <v>21</v>
      </c>
      <c r="B28" s="7" t="s">
        <v>73</v>
      </c>
      <c r="C28" s="8" t="s">
        <v>70</v>
      </c>
      <c r="D28" s="9" t="s">
        <v>24</v>
      </c>
      <c r="E28" s="1" t="s">
        <v>21</v>
      </c>
      <c r="F28" s="30" t="s">
        <v>46</v>
      </c>
      <c r="G28" s="5">
        <v>19</v>
      </c>
      <c r="H28" s="10"/>
      <c r="I28" s="5"/>
      <c r="J28" s="5"/>
      <c r="K28" s="5"/>
      <c r="L28" s="5"/>
      <c r="M28" s="5"/>
      <c r="N28" s="5">
        <f t="shared" si="0"/>
        <v>0</v>
      </c>
      <c r="O28" s="5">
        <f t="shared" si="1"/>
        <v>19</v>
      </c>
      <c r="P28" s="5"/>
      <c r="Q28" s="18"/>
    </row>
    <row r="29" spans="1:18" s="11" customFormat="1" ht="15.75">
      <c r="A29" s="17">
        <v>22</v>
      </c>
      <c r="B29" s="7" t="s">
        <v>75</v>
      </c>
      <c r="C29" s="8" t="s">
        <v>76</v>
      </c>
      <c r="D29" s="9" t="s">
        <v>24</v>
      </c>
      <c r="E29" s="1" t="s">
        <v>77</v>
      </c>
      <c r="F29" s="30" t="s">
        <v>266</v>
      </c>
      <c r="G29" s="5">
        <v>16</v>
      </c>
      <c r="H29" s="10" t="s">
        <v>285</v>
      </c>
      <c r="I29" s="5">
        <v>1</v>
      </c>
      <c r="J29" s="5">
        <v>4</v>
      </c>
      <c r="K29" s="5"/>
      <c r="L29" s="5">
        <v>2</v>
      </c>
      <c r="M29" s="5"/>
      <c r="N29" s="5">
        <f>+I29+J29+K29+M29+L29/4</f>
        <v>5.5</v>
      </c>
      <c r="O29" s="5">
        <f t="shared" si="1"/>
        <v>21.5</v>
      </c>
      <c r="P29" s="17" t="s">
        <v>259</v>
      </c>
      <c r="Q29" s="18"/>
      <c r="R29" s="11">
        <f>SUM(G29:G36)-8</f>
        <v>92</v>
      </c>
    </row>
    <row r="30" spans="1:17" s="11" customFormat="1" ht="15.75">
      <c r="A30" s="17">
        <v>23</v>
      </c>
      <c r="B30" s="7" t="s">
        <v>78</v>
      </c>
      <c r="C30" s="8" t="s">
        <v>79</v>
      </c>
      <c r="D30" s="9" t="s">
        <v>24</v>
      </c>
      <c r="E30" s="1" t="s">
        <v>77</v>
      </c>
      <c r="F30" s="30" t="s">
        <v>183</v>
      </c>
      <c r="G30" s="5">
        <v>12</v>
      </c>
      <c r="H30" s="17"/>
      <c r="I30" s="5"/>
      <c r="J30" s="5">
        <v>4</v>
      </c>
      <c r="K30" s="5"/>
      <c r="L30" s="5">
        <v>2</v>
      </c>
      <c r="M30" s="5"/>
      <c r="N30" s="5">
        <f aca="true" t="shared" si="2" ref="N30:N73">+I30+J30+K30+M30+L30/4</f>
        <v>4.5</v>
      </c>
      <c r="O30" s="5">
        <f t="shared" si="1"/>
        <v>16.5</v>
      </c>
      <c r="P30" s="5" t="s">
        <v>206</v>
      </c>
      <c r="Q30" s="18"/>
    </row>
    <row r="31" spans="1:17" s="11" customFormat="1" ht="15.75">
      <c r="A31" s="17">
        <v>24</v>
      </c>
      <c r="B31" s="2" t="s">
        <v>69</v>
      </c>
      <c r="C31" s="3" t="s">
        <v>80</v>
      </c>
      <c r="D31" s="4" t="s">
        <v>24</v>
      </c>
      <c r="E31" s="1" t="s">
        <v>25</v>
      </c>
      <c r="F31" s="30" t="s">
        <v>185</v>
      </c>
      <c r="G31" s="5">
        <v>12</v>
      </c>
      <c r="H31" s="17" t="s">
        <v>29</v>
      </c>
      <c r="I31" s="5">
        <v>3</v>
      </c>
      <c r="J31" s="5"/>
      <c r="K31" s="5"/>
      <c r="L31" s="5"/>
      <c r="M31" s="5"/>
      <c r="N31" s="5">
        <f t="shared" si="2"/>
        <v>3</v>
      </c>
      <c r="O31" s="5">
        <f t="shared" si="1"/>
        <v>15</v>
      </c>
      <c r="P31" s="5"/>
      <c r="Q31" s="18"/>
    </row>
    <row r="32" spans="1:17" s="11" customFormat="1" ht="15.75">
      <c r="A32" s="17">
        <v>25</v>
      </c>
      <c r="B32" s="13" t="s">
        <v>81</v>
      </c>
      <c r="C32" s="14" t="s">
        <v>82</v>
      </c>
      <c r="D32" s="15" t="s">
        <v>24</v>
      </c>
      <c r="E32" s="16" t="s">
        <v>25</v>
      </c>
      <c r="F32" s="29" t="s">
        <v>187</v>
      </c>
      <c r="G32" s="17">
        <v>12</v>
      </c>
      <c r="H32" s="17"/>
      <c r="I32" s="17"/>
      <c r="J32" s="17"/>
      <c r="K32" s="17"/>
      <c r="L32" s="17"/>
      <c r="M32" s="17">
        <v>3</v>
      </c>
      <c r="N32" s="5">
        <f t="shared" si="2"/>
        <v>3</v>
      </c>
      <c r="O32" s="17">
        <f t="shared" si="1"/>
        <v>15</v>
      </c>
      <c r="P32" s="17"/>
      <c r="Q32" s="19"/>
    </row>
    <row r="33" spans="1:17" s="6" customFormat="1" ht="15.75">
      <c r="A33" s="17">
        <v>26</v>
      </c>
      <c r="B33" s="2" t="s">
        <v>83</v>
      </c>
      <c r="C33" s="3" t="s">
        <v>84</v>
      </c>
      <c r="D33" s="4"/>
      <c r="E33" s="1" t="s">
        <v>25</v>
      </c>
      <c r="F33" s="30" t="s">
        <v>188</v>
      </c>
      <c r="G33" s="5">
        <v>12</v>
      </c>
      <c r="H33" s="17"/>
      <c r="I33" s="5"/>
      <c r="J33" s="5">
        <v>4</v>
      </c>
      <c r="K33" s="5"/>
      <c r="L33" s="5">
        <v>2</v>
      </c>
      <c r="M33" s="5"/>
      <c r="N33" s="5">
        <f t="shared" si="2"/>
        <v>4.5</v>
      </c>
      <c r="O33" s="5">
        <f t="shared" si="1"/>
        <v>16.5</v>
      </c>
      <c r="P33" s="5" t="s">
        <v>189</v>
      </c>
      <c r="Q33" s="18"/>
    </row>
    <row r="34" spans="1:17" s="11" customFormat="1" ht="15.75">
      <c r="A34" s="17">
        <v>27</v>
      </c>
      <c r="B34" s="13" t="s">
        <v>88</v>
      </c>
      <c r="C34" s="14" t="s">
        <v>89</v>
      </c>
      <c r="D34" s="15"/>
      <c r="E34" s="16" t="s">
        <v>25</v>
      </c>
      <c r="F34" s="29" t="s">
        <v>191</v>
      </c>
      <c r="G34" s="17">
        <v>12</v>
      </c>
      <c r="H34" s="17"/>
      <c r="I34" s="17"/>
      <c r="J34" s="17">
        <v>4</v>
      </c>
      <c r="K34" s="17"/>
      <c r="L34" s="17">
        <v>2</v>
      </c>
      <c r="M34" s="17"/>
      <c r="N34" s="5">
        <f t="shared" si="2"/>
        <v>4.5</v>
      </c>
      <c r="O34" s="17">
        <f t="shared" si="1"/>
        <v>16.5</v>
      </c>
      <c r="P34" s="17" t="s">
        <v>258</v>
      </c>
      <c r="Q34" s="19"/>
    </row>
    <row r="35" spans="1:17" s="6" customFormat="1" ht="15.75">
      <c r="A35" s="17">
        <v>28</v>
      </c>
      <c r="B35" s="13" t="s">
        <v>174</v>
      </c>
      <c r="C35" s="14" t="s">
        <v>87</v>
      </c>
      <c r="D35" s="15" t="s">
        <v>24</v>
      </c>
      <c r="E35" s="16" t="s">
        <v>25</v>
      </c>
      <c r="F35" s="29" t="s">
        <v>281</v>
      </c>
      <c r="G35" s="17">
        <v>12</v>
      </c>
      <c r="H35" s="17"/>
      <c r="I35" s="17"/>
      <c r="J35" s="17">
        <v>4</v>
      </c>
      <c r="K35" s="17"/>
      <c r="L35" s="5">
        <v>2</v>
      </c>
      <c r="M35" s="17"/>
      <c r="N35" s="5">
        <f t="shared" si="2"/>
        <v>4.5</v>
      </c>
      <c r="O35" s="17">
        <f t="shared" si="1"/>
        <v>16.5</v>
      </c>
      <c r="P35" s="17" t="s">
        <v>194</v>
      </c>
      <c r="Q35" s="19"/>
    </row>
    <row r="36" spans="1:20" s="11" customFormat="1" ht="15.75">
      <c r="A36" s="17">
        <v>29</v>
      </c>
      <c r="B36" s="13" t="s">
        <v>90</v>
      </c>
      <c r="C36" s="14" t="s">
        <v>91</v>
      </c>
      <c r="D36" s="15" t="s">
        <v>24</v>
      </c>
      <c r="E36" s="16" t="s">
        <v>25</v>
      </c>
      <c r="F36" s="29" t="s">
        <v>195</v>
      </c>
      <c r="G36" s="17">
        <v>12</v>
      </c>
      <c r="H36" s="17"/>
      <c r="I36" s="17"/>
      <c r="J36" s="17">
        <v>4</v>
      </c>
      <c r="K36" s="17"/>
      <c r="L36" s="17">
        <v>2</v>
      </c>
      <c r="M36" s="17"/>
      <c r="N36" s="5">
        <f t="shared" si="2"/>
        <v>4.5</v>
      </c>
      <c r="O36" s="17">
        <f t="shared" si="1"/>
        <v>16.5</v>
      </c>
      <c r="P36" s="17" t="s">
        <v>196</v>
      </c>
      <c r="Q36" s="19"/>
      <c r="R36" s="6"/>
      <c r="S36" s="6"/>
      <c r="T36" s="6"/>
    </row>
    <row r="37" spans="1:17" s="6" customFormat="1" ht="15.75">
      <c r="A37" s="17">
        <v>30</v>
      </c>
      <c r="B37" s="7" t="s">
        <v>92</v>
      </c>
      <c r="C37" s="8" t="s">
        <v>93</v>
      </c>
      <c r="D37" s="9"/>
      <c r="E37" s="1" t="s">
        <v>94</v>
      </c>
      <c r="F37" s="30" t="s">
        <v>197</v>
      </c>
      <c r="G37" s="5">
        <v>20</v>
      </c>
      <c r="H37" s="10" t="s">
        <v>267</v>
      </c>
      <c r="I37" s="5">
        <v>3</v>
      </c>
      <c r="J37" s="5"/>
      <c r="K37" s="5"/>
      <c r="L37" s="5"/>
      <c r="M37" s="5"/>
      <c r="N37" s="5">
        <f t="shared" si="2"/>
        <v>3</v>
      </c>
      <c r="O37" s="5">
        <f t="shared" si="1"/>
        <v>23</v>
      </c>
      <c r="P37" s="5"/>
      <c r="Q37" s="18"/>
    </row>
    <row r="38" spans="1:17" s="6" customFormat="1" ht="15.75">
      <c r="A38" s="17">
        <v>31</v>
      </c>
      <c r="B38" s="7" t="s">
        <v>95</v>
      </c>
      <c r="C38" s="8" t="s">
        <v>96</v>
      </c>
      <c r="D38" s="9"/>
      <c r="E38" s="1" t="s">
        <v>97</v>
      </c>
      <c r="F38" s="30" t="s">
        <v>198</v>
      </c>
      <c r="G38" s="5">
        <v>16</v>
      </c>
      <c r="H38" s="10" t="s">
        <v>98</v>
      </c>
      <c r="I38" s="5">
        <v>3</v>
      </c>
      <c r="J38" s="5"/>
      <c r="K38" s="5"/>
      <c r="L38" s="5"/>
      <c r="M38" s="5"/>
      <c r="N38" s="5">
        <f t="shared" si="2"/>
        <v>3</v>
      </c>
      <c r="O38" s="5">
        <f t="shared" si="1"/>
        <v>19</v>
      </c>
      <c r="P38" s="5"/>
      <c r="Q38" s="18"/>
    </row>
    <row r="39" spans="1:17" s="6" customFormat="1" ht="15.75">
      <c r="A39" s="17">
        <v>32</v>
      </c>
      <c r="B39" s="7" t="s">
        <v>43</v>
      </c>
      <c r="C39" s="8" t="s">
        <v>26</v>
      </c>
      <c r="D39" s="9" t="s">
        <v>24</v>
      </c>
      <c r="E39" s="1" t="s">
        <v>99</v>
      </c>
      <c r="F39" s="30" t="s">
        <v>199</v>
      </c>
      <c r="G39" s="5">
        <v>21</v>
      </c>
      <c r="H39" s="10" t="s">
        <v>268</v>
      </c>
      <c r="I39" s="5">
        <v>3</v>
      </c>
      <c r="J39" s="5"/>
      <c r="K39" s="5"/>
      <c r="L39" s="5"/>
      <c r="M39" s="5"/>
      <c r="N39" s="5">
        <f t="shared" si="2"/>
        <v>3</v>
      </c>
      <c r="O39" s="5">
        <f t="shared" si="1"/>
        <v>24</v>
      </c>
      <c r="P39" s="5"/>
      <c r="Q39" s="18"/>
    </row>
    <row r="40" spans="1:17" s="6" customFormat="1" ht="15.75">
      <c r="A40" s="17">
        <v>33</v>
      </c>
      <c r="B40" s="7" t="s">
        <v>100</v>
      </c>
      <c r="C40" s="8" t="s">
        <v>101</v>
      </c>
      <c r="D40" s="9"/>
      <c r="E40" s="1" t="s">
        <v>102</v>
      </c>
      <c r="F40" s="30" t="s">
        <v>200</v>
      </c>
      <c r="G40" s="5">
        <v>20</v>
      </c>
      <c r="H40" s="10" t="s">
        <v>29</v>
      </c>
      <c r="I40" s="5">
        <v>3</v>
      </c>
      <c r="J40" s="5"/>
      <c r="K40" s="5"/>
      <c r="L40" s="5"/>
      <c r="M40" s="5"/>
      <c r="N40" s="5">
        <f t="shared" si="2"/>
        <v>3</v>
      </c>
      <c r="O40" s="5">
        <f t="shared" si="1"/>
        <v>23</v>
      </c>
      <c r="P40" s="5"/>
      <c r="Q40" s="18"/>
    </row>
    <row r="41" spans="1:17" s="11" customFormat="1" ht="15.75">
      <c r="A41" s="17">
        <v>34</v>
      </c>
      <c r="B41" s="13" t="s">
        <v>103</v>
      </c>
      <c r="C41" s="14" t="s">
        <v>104</v>
      </c>
      <c r="D41" s="15" t="s">
        <v>24</v>
      </c>
      <c r="E41" s="16" t="s">
        <v>56</v>
      </c>
      <c r="F41" s="29" t="s">
        <v>201</v>
      </c>
      <c r="G41" s="17">
        <v>12</v>
      </c>
      <c r="H41" s="5" t="s">
        <v>285</v>
      </c>
      <c r="I41" s="17">
        <v>1</v>
      </c>
      <c r="J41" s="17">
        <v>3</v>
      </c>
      <c r="K41" s="17"/>
      <c r="L41" s="17"/>
      <c r="M41" s="17"/>
      <c r="N41" s="5">
        <f t="shared" si="2"/>
        <v>4</v>
      </c>
      <c r="O41" s="17">
        <f t="shared" si="1"/>
        <v>16</v>
      </c>
      <c r="P41" s="17"/>
      <c r="Q41" s="19"/>
    </row>
    <row r="42" spans="1:17" s="6" customFormat="1" ht="15.75">
      <c r="A42" s="17">
        <v>35</v>
      </c>
      <c r="B42" s="2" t="s">
        <v>108</v>
      </c>
      <c r="C42" s="3" t="s">
        <v>109</v>
      </c>
      <c r="D42" s="4" t="s">
        <v>24</v>
      </c>
      <c r="E42" s="1" t="s">
        <v>56</v>
      </c>
      <c r="F42" s="30" t="s">
        <v>202</v>
      </c>
      <c r="G42" s="5">
        <v>10</v>
      </c>
      <c r="H42" s="5" t="s">
        <v>29</v>
      </c>
      <c r="I42" s="5">
        <v>3</v>
      </c>
      <c r="J42" s="5">
        <v>4</v>
      </c>
      <c r="K42" s="5"/>
      <c r="L42" s="5">
        <v>2</v>
      </c>
      <c r="M42" s="5"/>
      <c r="N42" s="5">
        <f t="shared" si="2"/>
        <v>7.5</v>
      </c>
      <c r="O42" s="5">
        <f t="shared" si="1"/>
        <v>17.5</v>
      </c>
      <c r="P42" s="5" t="s">
        <v>203</v>
      </c>
      <c r="Q42" s="18"/>
    </row>
    <row r="43" spans="1:20" s="6" customFormat="1" ht="15.75">
      <c r="A43" s="17">
        <v>36</v>
      </c>
      <c r="B43" s="2" t="s">
        <v>110</v>
      </c>
      <c r="C43" s="3" t="s">
        <v>70</v>
      </c>
      <c r="D43" s="4" t="s">
        <v>24</v>
      </c>
      <c r="E43" s="1" t="s">
        <v>56</v>
      </c>
      <c r="F43" s="30" t="s">
        <v>204</v>
      </c>
      <c r="G43" s="5">
        <v>12</v>
      </c>
      <c r="H43" s="5"/>
      <c r="I43" s="5">
        <v>1</v>
      </c>
      <c r="J43" s="5">
        <v>4</v>
      </c>
      <c r="K43" s="5"/>
      <c r="L43" s="5">
        <v>2</v>
      </c>
      <c r="M43" s="5"/>
      <c r="N43" s="5">
        <f t="shared" si="2"/>
        <v>5.5</v>
      </c>
      <c r="O43" s="5">
        <f t="shared" si="1"/>
        <v>17.5</v>
      </c>
      <c r="P43" s="5" t="s">
        <v>192</v>
      </c>
      <c r="Q43" s="18"/>
      <c r="R43" s="6">
        <f>+S43*T43</f>
        <v>25</v>
      </c>
      <c r="S43" s="6">
        <v>5</v>
      </c>
      <c r="T43" s="6">
        <v>5</v>
      </c>
    </row>
    <row r="44" spans="1:17" s="6" customFormat="1" ht="15.75">
      <c r="A44" s="17">
        <v>37</v>
      </c>
      <c r="B44" s="2" t="s">
        <v>171</v>
      </c>
      <c r="C44" s="3" t="s">
        <v>170</v>
      </c>
      <c r="D44" s="4" t="s">
        <v>24</v>
      </c>
      <c r="E44" s="1" t="s">
        <v>56</v>
      </c>
      <c r="F44" s="30" t="s">
        <v>207</v>
      </c>
      <c r="G44" s="5">
        <v>14</v>
      </c>
      <c r="H44" s="5"/>
      <c r="I44" s="5"/>
      <c r="J44" s="5">
        <v>4</v>
      </c>
      <c r="K44" s="5"/>
      <c r="L44" s="5">
        <v>2</v>
      </c>
      <c r="M44" s="5"/>
      <c r="N44" s="5">
        <f t="shared" si="2"/>
        <v>4.5</v>
      </c>
      <c r="O44" s="5">
        <f t="shared" si="1"/>
        <v>18.5</v>
      </c>
      <c r="P44" s="5" t="s">
        <v>205</v>
      </c>
      <c r="Q44" s="18"/>
    </row>
    <row r="45" spans="1:20" s="6" customFormat="1" ht="15.75">
      <c r="A45" s="17">
        <v>38</v>
      </c>
      <c r="B45" s="7" t="s">
        <v>81</v>
      </c>
      <c r="C45" s="8" t="s">
        <v>111</v>
      </c>
      <c r="D45" s="9" t="s">
        <v>24</v>
      </c>
      <c r="E45" s="1" t="s">
        <v>112</v>
      </c>
      <c r="F45" s="30" t="s">
        <v>208</v>
      </c>
      <c r="G45" s="5">
        <v>15</v>
      </c>
      <c r="H45" s="10" t="s">
        <v>29</v>
      </c>
      <c r="I45" s="5">
        <v>3</v>
      </c>
      <c r="J45" s="5"/>
      <c r="K45" s="5"/>
      <c r="L45" s="5"/>
      <c r="M45" s="5"/>
      <c r="N45" s="5">
        <f t="shared" si="2"/>
        <v>3</v>
      </c>
      <c r="O45" s="5">
        <f t="shared" si="1"/>
        <v>18</v>
      </c>
      <c r="P45" s="5"/>
      <c r="Q45" s="18"/>
      <c r="R45" s="6">
        <f>+S45*T45</f>
        <v>76</v>
      </c>
      <c r="S45" s="6">
        <v>19</v>
      </c>
      <c r="T45" s="6">
        <v>4</v>
      </c>
    </row>
    <row r="46" spans="1:20" s="11" customFormat="1" ht="15.75">
      <c r="A46" s="17">
        <v>39</v>
      </c>
      <c r="B46" s="2" t="s">
        <v>113</v>
      </c>
      <c r="C46" s="3" t="s">
        <v>114</v>
      </c>
      <c r="D46" s="4" t="s">
        <v>24</v>
      </c>
      <c r="E46" s="1" t="s">
        <v>115</v>
      </c>
      <c r="F46" s="30" t="s">
        <v>209</v>
      </c>
      <c r="G46" s="5">
        <v>14</v>
      </c>
      <c r="H46" s="5"/>
      <c r="I46" s="5"/>
      <c r="J46" s="5">
        <v>4</v>
      </c>
      <c r="K46" s="5"/>
      <c r="L46" s="5">
        <v>2</v>
      </c>
      <c r="M46" s="5"/>
      <c r="N46" s="5">
        <f t="shared" si="2"/>
        <v>4.5</v>
      </c>
      <c r="O46" s="5">
        <f t="shared" si="1"/>
        <v>18.5</v>
      </c>
      <c r="P46" s="5" t="s">
        <v>210</v>
      </c>
      <c r="Q46" s="18"/>
      <c r="R46" s="6"/>
      <c r="S46" s="6"/>
      <c r="T46" s="6"/>
    </row>
    <row r="47" spans="1:17" s="6" customFormat="1" ht="15.75">
      <c r="A47" s="17">
        <v>40</v>
      </c>
      <c r="B47" s="13" t="s">
        <v>116</v>
      </c>
      <c r="C47" s="14" t="s">
        <v>117</v>
      </c>
      <c r="D47" s="15" t="s">
        <v>24</v>
      </c>
      <c r="E47" s="16" t="s">
        <v>42</v>
      </c>
      <c r="F47" s="29" t="s">
        <v>211</v>
      </c>
      <c r="G47" s="17">
        <v>12</v>
      </c>
      <c r="H47" s="17"/>
      <c r="I47" s="17"/>
      <c r="J47" s="17">
        <v>4</v>
      </c>
      <c r="K47" s="17"/>
      <c r="L47" s="5">
        <v>2</v>
      </c>
      <c r="M47" s="17"/>
      <c r="N47" s="5">
        <f t="shared" si="2"/>
        <v>4.5</v>
      </c>
      <c r="O47" s="17">
        <f t="shared" si="1"/>
        <v>16.5</v>
      </c>
      <c r="P47" s="17" t="s">
        <v>184</v>
      </c>
      <c r="Q47" s="19"/>
    </row>
    <row r="48" spans="1:17" s="11" customFormat="1" ht="15.75">
      <c r="A48" s="17">
        <v>41</v>
      </c>
      <c r="B48" s="13" t="s">
        <v>118</v>
      </c>
      <c r="C48" s="14" t="s">
        <v>119</v>
      </c>
      <c r="D48" s="15" t="s">
        <v>24</v>
      </c>
      <c r="E48" s="16" t="s">
        <v>42</v>
      </c>
      <c r="F48" s="29" t="s">
        <v>212</v>
      </c>
      <c r="G48" s="17">
        <v>12</v>
      </c>
      <c r="H48" s="17"/>
      <c r="I48" s="17"/>
      <c r="J48" s="17">
        <v>4</v>
      </c>
      <c r="K48" s="17"/>
      <c r="L48" s="17">
        <v>2</v>
      </c>
      <c r="M48" s="17"/>
      <c r="N48" s="5">
        <f t="shared" si="2"/>
        <v>4.5</v>
      </c>
      <c r="O48" s="17">
        <f t="shared" si="1"/>
        <v>16.5</v>
      </c>
      <c r="P48" s="17" t="s">
        <v>213</v>
      </c>
      <c r="Q48" s="19"/>
    </row>
    <row r="49" spans="1:17" s="11" customFormat="1" ht="15.75">
      <c r="A49" s="17">
        <v>42</v>
      </c>
      <c r="B49" s="13" t="s">
        <v>69</v>
      </c>
      <c r="C49" s="14" t="s">
        <v>120</v>
      </c>
      <c r="D49" s="15" t="s">
        <v>24</v>
      </c>
      <c r="E49" s="16" t="s">
        <v>115</v>
      </c>
      <c r="F49" s="29" t="s">
        <v>261</v>
      </c>
      <c r="G49" s="17">
        <v>14</v>
      </c>
      <c r="H49" s="17"/>
      <c r="I49" s="17"/>
      <c r="J49" s="17">
        <v>4</v>
      </c>
      <c r="K49" s="17"/>
      <c r="L49" s="17">
        <v>2</v>
      </c>
      <c r="M49" s="17"/>
      <c r="N49" s="5">
        <f t="shared" si="2"/>
        <v>4.5</v>
      </c>
      <c r="O49" s="17">
        <f t="shared" si="1"/>
        <v>18.5</v>
      </c>
      <c r="P49" s="17" t="s">
        <v>216</v>
      </c>
      <c r="Q49" s="19"/>
    </row>
    <row r="50" spans="1:17" s="11" customFormat="1" ht="15.75">
      <c r="A50" s="17">
        <v>43</v>
      </c>
      <c r="B50" s="13" t="s">
        <v>43</v>
      </c>
      <c r="C50" s="14" t="s">
        <v>121</v>
      </c>
      <c r="D50" s="15" t="s">
        <v>24</v>
      </c>
      <c r="E50" s="16" t="s">
        <v>115</v>
      </c>
      <c r="F50" s="29" t="s">
        <v>260</v>
      </c>
      <c r="G50" s="17">
        <v>14</v>
      </c>
      <c r="H50" s="17"/>
      <c r="I50" s="17"/>
      <c r="J50" s="17">
        <v>4</v>
      </c>
      <c r="K50" s="17"/>
      <c r="L50" s="17">
        <v>2</v>
      </c>
      <c r="M50" s="17"/>
      <c r="N50" s="5">
        <f t="shared" si="2"/>
        <v>4.5</v>
      </c>
      <c r="O50" s="17">
        <f t="shared" si="1"/>
        <v>18.5</v>
      </c>
      <c r="P50" s="17" t="s">
        <v>227</v>
      </c>
      <c r="Q50" s="19"/>
    </row>
    <row r="51" spans="1:17" s="11" customFormat="1" ht="15.75">
      <c r="A51" s="17">
        <v>44</v>
      </c>
      <c r="B51" s="13" t="s">
        <v>43</v>
      </c>
      <c r="C51" s="14" t="s">
        <v>106</v>
      </c>
      <c r="D51" s="15" t="s">
        <v>24</v>
      </c>
      <c r="E51" s="16" t="s">
        <v>42</v>
      </c>
      <c r="F51" s="29" t="s">
        <v>214</v>
      </c>
      <c r="G51" s="17">
        <v>12</v>
      </c>
      <c r="H51" s="17"/>
      <c r="I51" s="17"/>
      <c r="J51" s="17">
        <v>4</v>
      </c>
      <c r="K51" s="17"/>
      <c r="L51" s="17">
        <v>2</v>
      </c>
      <c r="M51" s="17"/>
      <c r="N51" s="5">
        <f t="shared" si="2"/>
        <v>4.5</v>
      </c>
      <c r="O51" s="17">
        <f t="shared" si="1"/>
        <v>16.5</v>
      </c>
      <c r="P51" s="17" t="s">
        <v>215</v>
      </c>
      <c r="Q51" s="19"/>
    </row>
    <row r="52" spans="1:18" s="11" customFormat="1" ht="15.75">
      <c r="A52" s="17">
        <v>45</v>
      </c>
      <c r="B52" s="7" t="s">
        <v>122</v>
      </c>
      <c r="C52" s="8" t="s">
        <v>123</v>
      </c>
      <c r="D52" s="9" t="s">
        <v>24</v>
      </c>
      <c r="E52" s="1" t="s">
        <v>115</v>
      </c>
      <c r="F52" s="30" t="s">
        <v>217</v>
      </c>
      <c r="G52" s="5">
        <v>12</v>
      </c>
      <c r="H52" s="10"/>
      <c r="I52" s="5"/>
      <c r="J52" s="5">
        <v>4</v>
      </c>
      <c r="K52" s="5"/>
      <c r="L52" s="5">
        <v>2</v>
      </c>
      <c r="M52" s="5"/>
      <c r="N52" s="5">
        <f t="shared" si="2"/>
        <v>4.5</v>
      </c>
      <c r="O52" s="5">
        <f t="shared" si="1"/>
        <v>16.5</v>
      </c>
      <c r="P52" s="5" t="s">
        <v>218</v>
      </c>
      <c r="Q52" s="18"/>
      <c r="R52" s="11">
        <f>SUM(R50:R51)</f>
        <v>0</v>
      </c>
    </row>
    <row r="53" spans="1:17" s="6" customFormat="1" ht="15.75">
      <c r="A53" s="17">
        <v>46</v>
      </c>
      <c r="B53" s="2" t="s">
        <v>124</v>
      </c>
      <c r="C53" s="3" t="s">
        <v>125</v>
      </c>
      <c r="D53" s="4" t="s">
        <v>24</v>
      </c>
      <c r="E53" s="1" t="s">
        <v>126</v>
      </c>
      <c r="F53" s="30" t="s">
        <v>269</v>
      </c>
      <c r="G53" s="5">
        <v>13</v>
      </c>
      <c r="H53" s="5"/>
      <c r="I53" s="5"/>
      <c r="J53" s="5">
        <v>4</v>
      </c>
      <c r="K53" s="5"/>
      <c r="L53" s="5">
        <v>2</v>
      </c>
      <c r="M53" s="5"/>
      <c r="N53" s="5">
        <f t="shared" si="2"/>
        <v>4.5</v>
      </c>
      <c r="O53" s="5">
        <f t="shared" si="1"/>
        <v>17.5</v>
      </c>
      <c r="P53" s="5" t="s">
        <v>220</v>
      </c>
      <c r="Q53" s="18"/>
    </row>
    <row r="54" spans="1:17" s="6" customFormat="1" ht="15.75">
      <c r="A54" s="17">
        <v>47</v>
      </c>
      <c r="B54" s="7" t="s">
        <v>54</v>
      </c>
      <c r="C54" s="8" t="s">
        <v>55</v>
      </c>
      <c r="D54" s="9" t="s">
        <v>24</v>
      </c>
      <c r="E54" s="31" t="s">
        <v>160</v>
      </c>
      <c r="F54" s="24" t="s">
        <v>246</v>
      </c>
      <c r="G54" s="10">
        <v>24</v>
      </c>
      <c r="H54" s="10" t="s">
        <v>272</v>
      </c>
      <c r="I54" s="5">
        <v>3</v>
      </c>
      <c r="J54" s="5"/>
      <c r="K54" s="5"/>
      <c r="L54" s="5"/>
      <c r="M54" s="5"/>
      <c r="N54" s="5">
        <f>+I54+J54+K54+M54+L54/4</f>
        <v>3</v>
      </c>
      <c r="O54" s="5">
        <f>+N54+G54</f>
        <v>27</v>
      </c>
      <c r="P54" s="5"/>
      <c r="Q54" s="18"/>
    </row>
    <row r="55" spans="1:17" s="6" customFormat="1" ht="15.75">
      <c r="A55" s="17">
        <v>48</v>
      </c>
      <c r="B55" s="13" t="s">
        <v>127</v>
      </c>
      <c r="C55" s="14" t="s">
        <v>96</v>
      </c>
      <c r="D55" s="15" t="s">
        <v>24</v>
      </c>
      <c r="E55" s="16" t="s">
        <v>21</v>
      </c>
      <c r="F55" s="29" t="s">
        <v>221</v>
      </c>
      <c r="G55" s="5">
        <v>13</v>
      </c>
      <c r="H55" s="17" t="s">
        <v>29</v>
      </c>
      <c r="I55" s="17">
        <v>3</v>
      </c>
      <c r="J55" s="17">
        <v>4</v>
      </c>
      <c r="K55" s="17"/>
      <c r="L55" s="5">
        <v>2</v>
      </c>
      <c r="M55" s="17"/>
      <c r="N55" s="5">
        <f t="shared" si="2"/>
        <v>7.5</v>
      </c>
      <c r="O55" s="17">
        <f t="shared" si="1"/>
        <v>20.5</v>
      </c>
      <c r="P55" s="17" t="s">
        <v>222</v>
      </c>
      <c r="Q55" s="19"/>
    </row>
    <row r="56" spans="1:17" s="49" customFormat="1" ht="15.75">
      <c r="A56" s="17">
        <v>49</v>
      </c>
      <c r="B56" s="43" t="s">
        <v>116</v>
      </c>
      <c r="C56" s="44" t="s">
        <v>41</v>
      </c>
      <c r="D56" s="45" t="s">
        <v>24</v>
      </c>
      <c r="E56" s="46" t="s">
        <v>128</v>
      </c>
      <c r="F56" s="47"/>
      <c r="G56" s="42">
        <v>19</v>
      </c>
      <c r="H56" s="42"/>
      <c r="I56" s="42"/>
      <c r="J56" s="42"/>
      <c r="K56" s="42"/>
      <c r="L56" s="42"/>
      <c r="M56" s="42"/>
      <c r="N56" s="5">
        <f t="shared" si="2"/>
        <v>0</v>
      </c>
      <c r="O56" s="42">
        <f t="shared" si="1"/>
        <v>19</v>
      </c>
      <c r="P56" s="42" t="s">
        <v>223</v>
      </c>
      <c r="Q56" s="48"/>
    </row>
    <row r="57" spans="1:22" s="6" customFormat="1" ht="15.75">
      <c r="A57" s="17">
        <v>50</v>
      </c>
      <c r="B57" s="7" t="s">
        <v>129</v>
      </c>
      <c r="C57" s="8" t="s">
        <v>130</v>
      </c>
      <c r="D57" s="9" t="s">
        <v>24</v>
      </c>
      <c r="E57" s="31" t="s">
        <v>131</v>
      </c>
      <c r="F57" s="24" t="s">
        <v>283</v>
      </c>
      <c r="G57" s="5">
        <v>14</v>
      </c>
      <c r="H57" s="10"/>
      <c r="I57" s="5"/>
      <c r="J57" s="5">
        <v>4</v>
      </c>
      <c r="K57" s="5"/>
      <c r="L57" s="5">
        <v>2</v>
      </c>
      <c r="M57" s="5"/>
      <c r="N57" s="5">
        <f t="shared" si="2"/>
        <v>4.5</v>
      </c>
      <c r="O57" s="5">
        <f t="shared" si="1"/>
        <v>18.5</v>
      </c>
      <c r="P57" s="5" t="s">
        <v>262</v>
      </c>
      <c r="Q57" s="18"/>
      <c r="R57" s="50"/>
      <c r="S57" s="50"/>
      <c r="T57" s="50"/>
      <c r="U57" s="50"/>
      <c r="V57" s="50"/>
    </row>
    <row r="58" spans="1:22" s="51" customFormat="1" ht="15.75">
      <c r="A58" s="17">
        <v>51</v>
      </c>
      <c r="B58" s="13" t="s">
        <v>132</v>
      </c>
      <c r="C58" s="14" t="s">
        <v>133</v>
      </c>
      <c r="D58" s="15"/>
      <c r="E58" s="16" t="s">
        <v>45</v>
      </c>
      <c r="F58" s="29" t="s">
        <v>225</v>
      </c>
      <c r="G58" s="17">
        <v>17</v>
      </c>
      <c r="H58" s="17"/>
      <c r="I58" s="17"/>
      <c r="J58" s="17"/>
      <c r="K58" s="17"/>
      <c r="L58" s="17"/>
      <c r="M58" s="17"/>
      <c r="N58" s="5">
        <f t="shared" si="2"/>
        <v>0</v>
      </c>
      <c r="O58" s="17">
        <f t="shared" si="1"/>
        <v>17</v>
      </c>
      <c r="P58" s="17"/>
      <c r="Q58" s="19"/>
      <c r="R58" s="11"/>
      <c r="S58" s="11"/>
      <c r="T58" s="11"/>
      <c r="U58" s="11"/>
      <c r="V58" s="11"/>
    </row>
    <row r="59" spans="1:17" s="11" customFormat="1" ht="15.75">
      <c r="A59" s="17">
        <v>52</v>
      </c>
      <c r="B59" s="13" t="s">
        <v>134</v>
      </c>
      <c r="C59" s="14" t="s">
        <v>135</v>
      </c>
      <c r="D59" s="15" t="s">
        <v>24</v>
      </c>
      <c r="E59" s="16" t="s">
        <v>45</v>
      </c>
      <c r="F59" s="29" t="s">
        <v>226</v>
      </c>
      <c r="G59" s="17">
        <v>16</v>
      </c>
      <c r="H59" s="17"/>
      <c r="I59" s="17"/>
      <c r="J59" s="17">
        <v>4</v>
      </c>
      <c r="K59" s="17"/>
      <c r="L59" s="17">
        <v>2</v>
      </c>
      <c r="M59" s="17"/>
      <c r="N59" s="5">
        <f t="shared" si="2"/>
        <v>4.5</v>
      </c>
      <c r="O59" s="17">
        <f t="shared" si="1"/>
        <v>20.5</v>
      </c>
      <c r="P59" s="17" t="s">
        <v>186</v>
      </c>
      <c r="Q59" s="19"/>
    </row>
    <row r="60" spans="1:17" s="11" customFormat="1" ht="15.75">
      <c r="A60" s="17">
        <v>53</v>
      </c>
      <c r="B60" s="13" t="s">
        <v>136</v>
      </c>
      <c r="C60" s="14" t="s">
        <v>137</v>
      </c>
      <c r="D60" s="15" t="s">
        <v>24</v>
      </c>
      <c r="E60" s="16" t="s">
        <v>138</v>
      </c>
      <c r="F60" s="29" t="s">
        <v>282</v>
      </c>
      <c r="G60" s="17">
        <v>19</v>
      </c>
      <c r="H60" s="17"/>
      <c r="I60" s="17"/>
      <c r="J60" s="17"/>
      <c r="K60" s="17"/>
      <c r="L60" s="17"/>
      <c r="M60" s="17"/>
      <c r="N60" s="5">
        <f t="shared" si="2"/>
        <v>0</v>
      </c>
      <c r="O60" s="17">
        <f t="shared" si="1"/>
        <v>19</v>
      </c>
      <c r="P60" s="17"/>
      <c r="Q60" s="19"/>
    </row>
    <row r="61" spans="1:17" s="11" customFormat="1" ht="15.75">
      <c r="A61" s="17">
        <v>54</v>
      </c>
      <c r="B61" s="13" t="s">
        <v>172</v>
      </c>
      <c r="C61" s="14" t="s">
        <v>173</v>
      </c>
      <c r="D61" s="15" t="s">
        <v>24</v>
      </c>
      <c r="E61" s="16" t="s">
        <v>128</v>
      </c>
      <c r="F61" s="29" t="s">
        <v>229</v>
      </c>
      <c r="G61" s="17">
        <v>16</v>
      </c>
      <c r="H61" s="17"/>
      <c r="I61" s="17"/>
      <c r="J61" s="17">
        <v>4</v>
      </c>
      <c r="K61" s="17"/>
      <c r="L61" s="17">
        <v>2</v>
      </c>
      <c r="M61" s="17"/>
      <c r="N61" s="5">
        <f t="shared" si="2"/>
        <v>4.5</v>
      </c>
      <c r="O61" s="17">
        <f t="shared" si="1"/>
        <v>20.5</v>
      </c>
      <c r="P61" s="17" t="s">
        <v>264</v>
      </c>
      <c r="Q61" s="19"/>
    </row>
    <row r="62" spans="1:19" s="6" customFormat="1" ht="15.75">
      <c r="A62" s="17">
        <v>55</v>
      </c>
      <c r="B62" s="7" t="s">
        <v>116</v>
      </c>
      <c r="C62" s="8" t="s">
        <v>76</v>
      </c>
      <c r="D62" s="9" t="s">
        <v>24</v>
      </c>
      <c r="E62" s="31" t="s">
        <v>20</v>
      </c>
      <c r="F62" s="24" t="s">
        <v>231</v>
      </c>
      <c r="G62" s="10">
        <v>13</v>
      </c>
      <c r="H62" s="52" t="s">
        <v>230</v>
      </c>
      <c r="I62" s="5">
        <v>3</v>
      </c>
      <c r="J62" s="5"/>
      <c r="K62" s="5"/>
      <c r="L62" s="5"/>
      <c r="M62" s="5"/>
      <c r="N62" s="5">
        <f t="shared" si="2"/>
        <v>3</v>
      </c>
      <c r="O62" s="5">
        <f t="shared" si="1"/>
        <v>16</v>
      </c>
      <c r="P62" s="5"/>
      <c r="S62" s="18">
        <f>2*5+3*19</f>
        <v>67</v>
      </c>
    </row>
    <row r="63" spans="1:17" s="6" customFormat="1" ht="15.75">
      <c r="A63" s="17">
        <v>56</v>
      </c>
      <c r="B63" s="7" t="s">
        <v>139</v>
      </c>
      <c r="C63" s="8" t="s">
        <v>140</v>
      </c>
      <c r="D63" s="9" t="s">
        <v>24</v>
      </c>
      <c r="E63" s="31" t="s">
        <v>141</v>
      </c>
      <c r="F63" s="24" t="s">
        <v>232</v>
      </c>
      <c r="G63" s="5">
        <v>15</v>
      </c>
      <c r="H63" s="10"/>
      <c r="I63" s="5"/>
      <c r="J63" s="5">
        <v>4</v>
      </c>
      <c r="K63" s="5"/>
      <c r="L63" s="5">
        <v>2</v>
      </c>
      <c r="M63" s="5"/>
      <c r="N63" s="5">
        <f t="shared" si="2"/>
        <v>4.5</v>
      </c>
      <c r="O63" s="5">
        <f t="shared" si="1"/>
        <v>19.5</v>
      </c>
      <c r="P63" s="5" t="s">
        <v>263</v>
      </c>
      <c r="Q63" s="18"/>
    </row>
    <row r="64" spans="1:17" s="6" customFormat="1" ht="15.75">
      <c r="A64" s="17">
        <v>57</v>
      </c>
      <c r="B64" s="7" t="s">
        <v>142</v>
      </c>
      <c r="C64" s="8" t="s">
        <v>125</v>
      </c>
      <c r="D64" s="9" t="s">
        <v>24</v>
      </c>
      <c r="E64" s="31" t="s">
        <v>20</v>
      </c>
      <c r="F64" s="24" t="s">
        <v>284</v>
      </c>
      <c r="G64" s="10">
        <v>12</v>
      </c>
      <c r="H64" s="10"/>
      <c r="I64" s="5"/>
      <c r="J64" s="5">
        <v>4</v>
      </c>
      <c r="K64" s="5"/>
      <c r="L64" s="5">
        <v>2</v>
      </c>
      <c r="M64" s="5"/>
      <c r="N64" s="5">
        <f t="shared" si="2"/>
        <v>4.5</v>
      </c>
      <c r="O64" s="5">
        <f t="shared" si="1"/>
        <v>16.5</v>
      </c>
      <c r="P64" s="5" t="s">
        <v>234</v>
      </c>
      <c r="Q64" s="18"/>
    </row>
    <row r="65" spans="1:17" s="6" customFormat="1" ht="15.75">
      <c r="A65" s="17">
        <v>58</v>
      </c>
      <c r="B65" s="7" t="s">
        <v>81</v>
      </c>
      <c r="C65" s="8" t="s">
        <v>143</v>
      </c>
      <c r="D65" s="9" t="s">
        <v>24</v>
      </c>
      <c r="E65" s="31" t="s">
        <v>20</v>
      </c>
      <c r="F65" s="24" t="s">
        <v>236</v>
      </c>
      <c r="G65" s="10">
        <v>9</v>
      </c>
      <c r="H65" s="10" t="s">
        <v>250</v>
      </c>
      <c r="I65" s="5"/>
      <c r="J65" s="5">
        <v>4</v>
      </c>
      <c r="K65" s="5"/>
      <c r="L65" s="5">
        <v>2</v>
      </c>
      <c r="M65" s="5"/>
      <c r="N65" s="5">
        <f t="shared" si="2"/>
        <v>4.5</v>
      </c>
      <c r="O65" s="5">
        <f t="shared" si="1"/>
        <v>13.5</v>
      </c>
      <c r="P65" s="5" t="s">
        <v>235</v>
      </c>
      <c r="Q65" s="18"/>
    </row>
    <row r="66" spans="1:17" s="6" customFormat="1" ht="15.75">
      <c r="A66" s="17">
        <v>59</v>
      </c>
      <c r="B66" s="7" t="s">
        <v>144</v>
      </c>
      <c r="C66" s="8" t="s">
        <v>145</v>
      </c>
      <c r="D66" s="9" t="s">
        <v>24</v>
      </c>
      <c r="E66" s="31" t="s">
        <v>20</v>
      </c>
      <c r="F66" s="24" t="s">
        <v>237</v>
      </c>
      <c r="G66" s="10">
        <v>15</v>
      </c>
      <c r="H66" s="10" t="s">
        <v>250</v>
      </c>
      <c r="I66" s="5"/>
      <c r="J66" s="5"/>
      <c r="K66" s="5"/>
      <c r="L66" s="5"/>
      <c r="M66" s="5"/>
      <c r="N66" s="5">
        <f t="shared" si="2"/>
        <v>0</v>
      </c>
      <c r="O66" s="5">
        <f t="shared" si="1"/>
        <v>15</v>
      </c>
      <c r="P66" s="5"/>
      <c r="Q66" s="18"/>
    </row>
    <row r="67" spans="1:17" s="6" customFormat="1" ht="15.75">
      <c r="A67" s="17">
        <v>60</v>
      </c>
      <c r="B67" s="7" t="s">
        <v>146</v>
      </c>
      <c r="C67" s="8" t="s">
        <v>41</v>
      </c>
      <c r="D67" s="9" t="s">
        <v>24</v>
      </c>
      <c r="E67" s="31" t="s">
        <v>27</v>
      </c>
      <c r="F67" s="24" t="s">
        <v>241</v>
      </c>
      <c r="G67" s="10">
        <v>20</v>
      </c>
      <c r="H67" s="10" t="s">
        <v>242</v>
      </c>
      <c r="I67" s="5">
        <v>1</v>
      </c>
      <c r="J67" s="5"/>
      <c r="K67" s="5"/>
      <c r="L67" s="5"/>
      <c r="M67" s="5"/>
      <c r="N67" s="5">
        <f t="shared" si="2"/>
        <v>1</v>
      </c>
      <c r="O67" s="5">
        <f t="shared" si="1"/>
        <v>21</v>
      </c>
      <c r="P67" s="5"/>
      <c r="Q67" s="18"/>
    </row>
    <row r="68" spans="1:17" s="6" customFormat="1" ht="15.75">
      <c r="A68" s="17">
        <v>61</v>
      </c>
      <c r="B68" s="7" t="s">
        <v>147</v>
      </c>
      <c r="C68" s="8" t="s">
        <v>148</v>
      </c>
      <c r="D68" s="9"/>
      <c r="E68" s="31" t="s">
        <v>27</v>
      </c>
      <c r="F68" s="24" t="s">
        <v>240</v>
      </c>
      <c r="G68" s="10">
        <v>20</v>
      </c>
      <c r="H68" s="10" t="s">
        <v>274</v>
      </c>
      <c r="I68" s="5">
        <v>3</v>
      </c>
      <c r="J68" s="5"/>
      <c r="K68" s="5"/>
      <c r="L68" s="5"/>
      <c r="M68" s="5"/>
      <c r="N68" s="5">
        <f t="shared" si="2"/>
        <v>3</v>
      </c>
      <c r="O68" s="5">
        <f t="shared" si="1"/>
        <v>23</v>
      </c>
      <c r="P68" s="5"/>
      <c r="Q68" s="18"/>
    </row>
    <row r="69" spans="1:17" s="6" customFormat="1" ht="15.75">
      <c r="A69" s="17">
        <v>62</v>
      </c>
      <c r="B69" s="7" t="s">
        <v>149</v>
      </c>
      <c r="C69" s="8" t="s">
        <v>150</v>
      </c>
      <c r="D69" s="9"/>
      <c r="E69" s="31" t="s">
        <v>107</v>
      </c>
      <c r="F69" s="24" t="s">
        <v>238</v>
      </c>
      <c r="G69" s="10">
        <v>12</v>
      </c>
      <c r="H69" s="10" t="s">
        <v>251</v>
      </c>
      <c r="I69" s="5">
        <v>3</v>
      </c>
      <c r="J69" s="5"/>
      <c r="K69" s="5"/>
      <c r="L69" s="5"/>
      <c r="M69" s="5"/>
      <c r="N69" s="5">
        <f t="shared" si="2"/>
        <v>3</v>
      </c>
      <c r="O69" s="5">
        <f t="shared" si="1"/>
        <v>15</v>
      </c>
      <c r="P69" s="5"/>
      <c r="Q69" s="18"/>
    </row>
    <row r="70" spans="1:17" s="6" customFormat="1" ht="15.75">
      <c r="A70" s="17">
        <v>63</v>
      </c>
      <c r="B70" s="7" t="s">
        <v>151</v>
      </c>
      <c r="C70" s="8" t="s">
        <v>59</v>
      </c>
      <c r="D70" s="9"/>
      <c r="E70" s="31" t="s">
        <v>152</v>
      </c>
      <c r="F70" s="24" t="s">
        <v>239</v>
      </c>
      <c r="G70" s="10">
        <v>12</v>
      </c>
      <c r="H70" s="56" t="s">
        <v>254</v>
      </c>
      <c r="I70" s="5"/>
      <c r="J70" s="5"/>
      <c r="K70" s="5"/>
      <c r="L70" s="5"/>
      <c r="M70" s="5"/>
      <c r="N70" s="5">
        <f t="shared" si="2"/>
        <v>0</v>
      </c>
      <c r="O70" s="5">
        <f t="shared" si="1"/>
        <v>12</v>
      </c>
      <c r="P70" s="5"/>
      <c r="Q70" s="18"/>
    </row>
    <row r="71" spans="1:17" s="6" customFormat="1" ht="15.75">
      <c r="A71" s="17">
        <v>64</v>
      </c>
      <c r="B71" s="7" t="s">
        <v>153</v>
      </c>
      <c r="C71" s="8" t="s">
        <v>154</v>
      </c>
      <c r="D71" s="9"/>
      <c r="E71" s="31" t="s">
        <v>152</v>
      </c>
      <c r="F71" s="24" t="s">
        <v>243</v>
      </c>
      <c r="G71" s="10">
        <v>12</v>
      </c>
      <c r="H71" s="55"/>
      <c r="I71" s="5"/>
      <c r="J71" s="5"/>
      <c r="K71" s="5"/>
      <c r="L71" s="5"/>
      <c r="M71" s="5"/>
      <c r="N71" s="5">
        <f t="shared" si="2"/>
        <v>0</v>
      </c>
      <c r="O71" s="5">
        <f t="shared" si="1"/>
        <v>12</v>
      </c>
      <c r="P71" s="5"/>
      <c r="Q71" s="18"/>
    </row>
    <row r="72" spans="1:17" s="6" customFormat="1" ht="15.75">
      <c r="A72" s="17">
        <v>65</v>
      </c>
      <c r="B72" s="7" t="s">
        <v>62</v>
      </c>
      <c r="C72" s="8" t="s">
        <v>155</v>
      </c>
      <c r="D72" s="9"/>
      <c r="E72" s="31" t="s">
        <v>156</v>
      </c>
      <c r="F72" s="24" t="s">
        <v>244</v>
      </c>
      <c r="G72" s="10">
        <v>12</v>
      </c>
      <c r="H72" s="55" t="s">
        <v>273</v>
      </c>
      <c r="I72" s="5">
        <v>3</v>
      </c>
      <c r="J72" s="5"/>
      <c r="K72" s="5"/>
      <c r="L72" s="5"/>
      <c r="M72" s="5"/>
      <c r="N72" s="5">
        <f t="shared" si="2"/>
        <v>3</v>
      </c>
      <c r="O72" s="5">
        <f>+N72+G72</f>
        <v>15</v>
      </c>
      <c r="P72" s="5"/>
      <c r="Q72" s="18"/>
    </row>
    <row r="73" spans="1:17" s="6" customFormat="1" ht="15.75">
      <c r="A73" s="17">
        <v>66</v>
      </c>
      <c r="B73" s="7" t="s">
        <v>157</v>
      </c>
      <c r="C73" s="8" t="s">
        <v>158</v>
      </c>
      <c r="D73" s="9"/>
      <c r="E73" s="31" t="s">
        <v>159</v>
      </c>
      <c r="F73" s="24" t="s">
        <v>245</v>
      </c>
      <c r="G73" s="10">
        <v>18</v>
      </c>
      <c r="H73" s="10"/>
      <c r="I73" s="5"/>
      <c r="J73" s="5"/>
      <c r="K73" s="5"/>
      <c r="L73" s="5"/>
      <c r="M73" s="5"/>
      <c r="N73" s="5">
        <f t="shared" si="2"/>
        <v>0</v>
      </c>
      <c r="O73" s="5">
        <f>+N73+G73</f>
        <v>18</v>
      </c>
      <c r="P73" s="5"/>
      <c r="Q73" s="18"/>
    </row>
    <row r="74" spans="8:12" ht="18.75">
      <c r="H74" s="35"/>
      <c r="L74" s="54" t="s">
        <v>277</v>
      </c>
    </row>
    <row r="75" spans="2:12" ht="18.75">
      <c r="B75" s="101" t="s">
        <v>176</v>
      </c>
      <c r="C75" s="101"/>
      <c r="L75" s="34" t="s">
        <v>161</v>
      </c>
    </row>
    <row r="79" ht="18.75">
      <c r="V79" s="35" t="s">
        <v>166</v>
      </c>
    </row>
    <row r="81" spans="2:12" s="57" customFormat="1" ht="18.75">
      <c r="B81" s="102" t="s">
        <v>177</v>
      </c>
      <c r="C81" s="102"/>
      <c r="D81" s="59"/>
      <c r="E81" s="60"/>
      <c r="F81" s="61"/>
      <c r="L81" s="57" t="s">
        <v>162</v>
      </c>
    </row>
  </sheetData>
  <sheetProtection/>
  <mergeCells count="20">
    <mergeCell ref="B75:C75"/>
    <mergeCell ref="B81:C81"/>
    <mergeCell ref="P5:P7"/>
    <mergeCell ref="F6:F7"/>
    <mergeCell ref="G6:G7"/>
    <mergeCell ref="H6:I6"/>
    <mergeCell ref="J6:J7"/>
    <mergeCell ref="K6:K7"/>
    <mergeCell ref="L6:L7"/>
    <mergeCell ref="M6:M7"/>
    <mergeCell ref="N6:N7"/>
    <mergeCell ref="E1:O1"/>
    <mergeCell ref="E2:O2"/>
    <mergeCell ref="A5:A7"/>
    <mergeCell ref="B5:C7"/>
    <mergeCell ref="D5:D7"/>
    <mergeCell ref="E5:E7"/>
    <mergeCell ref="F5:G5"/>
    <mergeCell ref="H5:N5"/>
    <mergeCell ref="O5:O7"/>
  </mergeCells>
  <printOptions horizontalCentered="1"/>
  <pageMargins left="0" right="0" top="0.1968503937007874" bottom="0.1968503937007874" header="0.31496062992125984" footer="0.31496062992125984"/>
  <pageSetup horizontalDpi="600" verticalDpi="600" orientation="landscape" paperSize="9" scale="7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1"/>
  <sheetViews>
    <sheetView showZeros="0" zoomScale="70" zoomScaleNormal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8" sqref="F8"/>
    </sheetView>
  </sheetViews>
  <sheetFormatPr defaultColWidth="9.125" defaultRowHeight="14.25"/>
  <cols>
    <col min="1" max="1" width="6.625" style="35" customWidth="1"/>
    <col min="2" max="2" width="19.375" style="37" bestFit="1" customWidth="1"/>
    <col min="3" max="3" width="8.75390625" style="37" bestFit="1" customWidth="1"/>
    <col min="4" max="4" width="4.00390625" style="53" bestFit="1" customWidth="1"/>
    <col min="5" max="5" width="16.50390625" style="38" bestFit="1" customWidth="1"/>
    <col min="6" max="6" width="38.50390625" style="39" bestFit="1" customWidth="1"/>
    <col min="7" max="7" width="5.75390625" style="34" bestFit="1" customWidth="1"/>
    <col min="8" max="8" width="11.25390625" style="34" bestFit="1" customWidth="1"/>
    <col min="9" max="9" width="6.875" style="34" bestFit="1" customWidth="1"/>
    <col min="10" max="10" width="7.125" style="34" bestFit="1" customWidth="1"/>
    <col min="11" max="11" width="5.00390625" style="34" bestFit="1" customWidth="1"/>
    <col min="12" max="12" width="10.125" style="34" bestFit="1" customWidth="1"/>
    <col min="13" max="13" width="5.50390625" style="34" bestFit="1" customWidth="1"/>
    <col min="14" max="14" width="5.375" style="34" customWidth="1"/>
    <col min="15" max="15" width="11.75390625" style="34" customWidth="1"/>
    <col min="16" max="16" width="9.125" style="35" bestFit="1" customWidth="1"/>
    <col min="17" max="17" width="10.875" style="35" customWidth="1"/>
    <col min="18" max="18" width="4.75390625" style="35" bestFit="1" customWidth="1"/>
    <col min="19" max="16384" width="9.125" style="35" customWidth="1"/>
  </cols>
  <sheetData>
    <row r="1" spans="1:15" ht="18.75" customHeight="1">
      <c r="A1" s="32" t="s">
        <v>163</v>
      </c>
      <c r="B1" s="33"/>
      <c r="C1" s="33"/>
      <c r="D1" s="34"/>
      <c r="E1" s="85" t="s">
        <v>181</v>
      </c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5" ht="18.75">
      <c r="A2" s="36" t="s">
        <v>0</v>
      </c>
      <c r="B2" s="33"/>
      <c r="C2" s="33"/>
      <c r="D2" s="34"/>
      <c r="E2" s="85" t="s">
        <v>292</v>
      </c>
      <c r="F2" s="85"/>
      <c r="G2" s="85"/>
      <c r="H2" s="85"/>
      <c r="I2" s="85"/>
      <c r="J2" s="85"/>
      <c r="K2" s="85"/>
      <c r="L2" s="85"/>
      <c r="M2" s="85"/>
      <c r="N2" s="85"/>
      <c r="O2" s="85"/>
    </row>
    <row r="3" ht="18.75">
      <c r="D3" s="34"/>
    </row>
    <row r="4" ht="18.75">
      <c r="D4" s="34"/>
    </row>
    <row r="5" spans="1:17" ht="18.75">
      <c r="A5" s="86" t="s">
        <v>1</v>
      </c>
      <c r="B5" s="86" t="s">
        <v>2</v>
      </c>
      <c r="C5" s="89"/>
      <c r="D5" s="89" t="s">
        <v>3</v>
      </c>
      <c r="E5" s="92" t="s">
        <v>4</v>
      </c>
      <c r="F5" s="95" t="s">
        <v>5</v>
      </c>
      <c r="G5" s="96"/>
      <c r="H5" s="97" t="s">
        <v>6</v>
      </c>
      <c r="I5" s="97"/>
      <c r="J5" s="97"/>
      <c r="K5" s="97"/>
      <c r="L5" s="97"/>
      <c r="M5" s="97"/>
      <c r="N5" s="97"/>
      <c r="O5" s="98" t="s">
        <v>276</v>
      </c>
      <c r="P5" s="98" t="s">
        <v>8</v>
      </c>
      <c r="Q5" s="40"/>
    </row>
    <row r="6" spans="1:17" ht="18.75">
      <c r="A6" s="87"/>
      <c r="B6" s="87"/>
      <c r="C6" s="90"/>
      <c r="D6" s="90"/>
      <c r="E6" s="93"/>
      <c r="F6" s="103" t="s">
        <v>9</v>
      </c>
      <c r="G6" s="103" t="s">
        <v>10</v>
      </c>
      <c r="H6" s="106" t="s">
        <v>11</v>
      </c>
      <c r="I6" s="106"/>
      <c r="J6" s="99" t="s">
        <v>12</v>
      </c>
      <c r="K6" s="99" t="s">
        <v>13</v>
      </c>
      <c r="L6" s="99" t="s">
        <v>14</v>
      </c>
      <c r="M6" s="99" t="s">
        <v>15</v>
      </c>
      <c r="N6" s="99" t="s">
        <v>275</v>
      </c>
      <c r="O6" s="98"/>
      <c r="P6" s="98"/>
      <c r="Q6" s="40"/>
    </row>
    <row r="7" spans="1:17" ht="45" customHeight="1">
      <c r="A7" s="88"/>
      <c r="B7" s="88"/>
      <c r="C7" s="91"/>
      <c r="D7" s="91"/>
      <c r="E7" s="94"/>
      <c r="F7" s="104"/>
      <c r="G7" s="105"/>
      <c r="H7" s="41" t="s">
        <v>16</v>
      </c>
      <c r="I7" s="41" t="s">
        <v>17</v>
      </c>
      <c r="J7" s="100"/>
      <c r="K7" s="100"/>
      <c r="L7" s="100"/>
      <c r="M7" s="100"/>
      <c r="N7" s="100"/>
      <c r="O7" s="98"/>
      <c r="P7" s="98"/>
      <c r="Q7" s="40"/>
    </row>
    <row r="8" spans="1:17" s="11" customFormat="1" ht="15.75">
      <c r="A8" s="17">
        <v>1</v>
      </c>
      <c r="B8" s="13" t="s">
        <v>18</v>
      </c>
      <c r="C8" s="14" t="s">
        <v>19</v>
      </c>
      <c r="D8" s="15"/>
      <c r="E8" s="16" t="s">
        <v>20</v>
      </c>
      <c r="F8" s="29" t="s">
        <v>278</v>
      </c>
      <c r="G8" s="17">
        <v>20</v>
      </c>
      <c r="H8" s="17"/>
      <c r="I8" s="17"/>
      <c r="J8" s="17"/>
      <c r="K8" s="17"/>
      <c r="L8" s="17"/>
      <c r="M8" s="17"/>
      <c r="N8" s="17">
        <f aca="true" t="shared" si="0" ref="N8:N18">SUM(I8:M8)</f>
        <v>0</v>
      </c>
      <c r="O8" s="5">
        <f aca="true" t="shared" si="1" ref="O8:O18">+N8+G8</f>
        <v>20</v>
      </c>
      <c r="P8" s="17"/>
      <c r="Q8" s="19"/>
    </row>
    <row r="9" spans="1:17" s="67" customFormat="1" ht="15.75" customHeight="1">
      <c r="A9" s="72">
        <v>2</v>
      </c>
      <c r="B9" s="73" t="s">
        <v>168</v>
      </c>
      <c r="C9" s="74" t="s">
        <v>169</v>
      </c>
      <c r="D9" s="75"/>
      <c r="E9" s="76" t="s">
        <v>21</v>
      </c>
      <c r="F9" s="76" t="s">
        <v>279</v>
      </c>
      <c r="G9" s="77">
        <v>17</v>
      </c>
      <c r="H9" s="77"/>
      <c r="I9" s="78"/>
      <c r="J9" s="78"/>
      <c r="K9" s="78"/>
      <c r="L9" s="78"/>
      <c r="M9" s="78"/>
      <c r="N9" s="78">
        <f t="shared" si="0"/>
        <v>0</v>
      </c>
      <c r="O9" s="78">
        <f t="shared" si="1"/>
        <v>17</v>
      </c>
      <c r="P9" s="78"/>
      <c r="Q9" s="69"/>
    </row>
    <row r="10" spans="1:17" s="6" customFormat="1" ht="31.5">
      <c r="A10" s="17">
        <v>3</v>
      </c>
      <c r="B10" s="7" t="s">
        <v>22</v>
      </c>
      <c r="C10" s="8" t="s">
        <v>23</v>
      </c>
      <c r="D10" s="9" t="s">
        <v>24</v>
      </c>
      <c r="E10" s="1" t="s">
        <v>25</v>
      </c>
      <c r="F10" s="30" t="s">
        <v>287</v>
      </c>
      <c r="G10" s="5">
        <v>20</v>
      </c>
      <c r="H10" s="10" t="s">
        <v>286</v>
      </c>
      <c r="I10" s="5">
        <v>1</v>
      </c>
      <c r="J10" s="5"/>
      <c r="K10" s="5"/>
      <c r="L10" s="5"/>
      <c r="M10" s="5"/>
      <c r="N10" s="5">
        <f t="shared" si="0"/>
        <v>1</v>
      </c>
      <c r="O10" s="5">
        <f t="shared" si="1"/>
        <v>21</v>
      </c>
      <c r="P10" s="5"/>
      <c r="Q10" s="18"/>
    </row>
    <row r="11" spans="1:17" s="6" customFormat="1" ht="15.75">
      <c r="A11" s="17">
        <v>4</v>
      </c>
      <c r="B11" s="7" t="s">
        <v>43</v>
      </c>
      <c r="C11" s="8" t="s">
        <v>140</v>
      </c>
      <c r="D11" s="9" t="s">
        <v>24</v>
      </c>
      <c r="E11" s="1" t="s">
        <v>27</v>
      </c>
      <c r="F11" s="30" t="s">
        <v>28</v>
      </c>
      <c r="G11" s="5">
        <v>19</v>
      </c>
      <c r="H11" s="10"/>
      <c r="I11" s="5"/>
      <c r="J11" s="5"/>
      <c r="K11" s="5"/>
      <c r="L11" s="5"/>
      <c r="M11" s="5"/>
      <c r="N11" s="5">
        <f t="shared" si="0"/>
        <v>0</v>
      </c>
      <c r="O11" s="5">
        <f t="shared" si="1"/>
        <v>19</v>
      </c>
      <c r="P11" s="5"/>
      <c r="Q11" s="18"/>
    </row>
    <row r="12" spans="1:17" s="6" customFormat="1" ht="15.75">
      <c r="A12" s="72">
        <v>5</v>
      </c>
      <c r="B12" s="7" t="s">
        <v>30</v>
      </c>
      <c r="C12" s="8" t="s">
        <v>31</v>
      </c>
      <c r="D12" s="9"/>
      <c r="E12" s="1" t="s">
        <v>32</v>
      </c>
      <c r="F12" s="30" t="s">
        <v>33</v>
      </c>
      <c r="G12" s="5"/>
      <c r="H12" s="10"/>
      <c r="I12" s="5"/>
      <c r="J12" s="5"/>
      <c r="K12" s="5"/>
      <c r="L12" s="5"/>
      <c r="M12" s="5"/>
      <c r="N12" s="5">
        <f t="shared" si="0"/>
        <v>0</v>
      </c>
      <c r="O12" s="5">
        <f t="shared" si="1"/>
        <v>0</v>
      </c>
      <c r="P12" s="5"/>
      <c r="Q12" s="18"/>
    </row>
    <row r="13" spans="1:17" s="6" customFormat="1" ht="15.75">
      <c r="A13" s="17">
        <v>6</v>
      </c>
      <c r="B13" s="2" t="s">
        <v>34</v>
      </c>
      <c r="C13" s="3" t="s">
        <v>35</v>
      </c>
      <c r="D13" s="4"/>
      <c r="E13" s="1" t="s">
        <v>32</v>
      </c>
      <c r="F13" s="30" t="s">
        <v>33</v>
      </c>
      <c r="G13" s="5"/>
      <c r="H13" s="5"/>
      <c r="I13" s="5"/>
      <c r="J13" s="5"/>
      <c r="K13" s="5"/>
      <c r="L13" s="5"/>
      <c r="M13" s="5"/>
      <c r="N13" s="5">
        <f t="shared" si="0"/>
        <v>0</v>
      </c>
      <c r="O13" s="5">
        <f t="shared" si="1"/>
        <v>0</v>
      </c>
      <c r="P13" s="5"/>
      <c r="Q13" s="18"/>
    </row>
    <row r="14" spans="1:17" s="6" customFormat="1" ht="15.75">
      <c r="A14" s="17">
        <v>7</v>
      </c>
      <c r="B14" s="2" t="s">
        <v>36</v>
      </c>
      <c r="C14" s="3" t="s">
        <v>37</v>
      </c>
      <c r="D14" s="4"/>
      <c r="E14" s="1" t="s">
        <v>32</v>
      </c>
      <c r="F14" s="30" t="s">
        <v>33</v>
      </c>
      <c r="G14" s="5"/>
      <c r="H14" s="5"/>
      <c r="I14" s="5"/>
      <c r="J14" s="5"/>
      <c r="K14" s="5"/>
      <c r="L14" s="5"/>
      <c r="M14" s="5"/>
      <c r="N14" s="5">
        <f t="shared" si="0"/>
        <v>0</v>
      </c>
      <c r="O14" s="5">
        <f t="shared" si="1"/>
        <v>0</v>
      </c>
      <c r="P14" s="5"/>
      <c r="Q14" s="18"/>
    </row>
    <row r="15" spans="1:17" s="6" customFormat="1" ht="15.75">
      <c r="A15" s="72">
        <v>8</v>
      </c>
      <c r="B15" s="7" t="s">
        <v>38</v>
      </c>
      <c r="C15" s="8" t="s">
        <v>19</v>
      </c>
      <c r="D15" s="9" t="s">
        <v>24</v>
      </c>
      <c r="E15" s="1" t="s">
        <v>39</v>
      </c>
      <c r="F15" s="30" t="s">
        <v>40</v>
      </c>
      <c r="G15" s="5"/>
      <c r="H15" s="10"/>
      <c r="I15" s="5"/>
      <c r="J15" s="5"/>
      <c r="K15" s="5"/>
      <c r="L15" s="5"/>
      <c r="M15" s="5"/>
      <c r="N15" s="5">
        <f t="shared" si="0"/>
        <v>0</v>
      </c>
      <c r="O15" s="5">
        <f t="shared" si="1"/>
        <v>0</v>
      </c>
      <c r="P15" s="5"/>
      <c r="Q15" s="18"/>
    </row>
    <row r="16" spans="1:17" s="11" customFormat="1" ht="15.75">
      <c r="A16" s="17">
        <v>9</v>
      </c>
      <c r="B16" s="13" t="s">
        <v>38</v>
      </c>
      <c r="C16" s="14" t="s">
        <v>41</v>
      </c>
      <c r="D16" s="15" t="s">
        <v>24</v>
      </c>
      <c r="E16" s="16" t="s">
        <v>42</v>
      </c>
      <c r="F16" s="29" t="s">
        <v>167</v>
      </c>
      <c r="G16" s="17">
        <v>19</v>
      </c>
      <c r="H16" s="17" t="s">
        <v>74</v>
      </c>
      <c r="I16" s="17">
        <v>2</v>
      </c>
      <c r="J16" s="17"/>
      <c r="K16" s="17"/>
      <c r="L16" s="17"/>
      <c r="M16" s="17"/>
      <c r="N16" s="17">
        <f t="shared" si="0"/>
        <v>2</v>
      </c>
      <c r="O16" s="17">
        <f t="shared" si="1"/>
        <v>21</v>
      </c>
      <c r="P16" s="17"/>
      <c r="Q16" s="19"/>
    </row>
    <row r="17" spans="1:17" s="6" customFormat="1" ht="15.75">
      <c r="A17" s="17">
        <v>10</v>
      </c>
      <c r="B17" s="7" t="s">
        <v>43</v>
      </c>
      <c r="C17" s="8" t="s">
        <v>44</v>
      </c>
      <c r="D17" s="9" t="s">
        <v>24</v>
      </c>
      <c r="E17" s="1" t="s">
        <v>45</v>
      </c>
      <c r="F17" s="30" t="s">
        <v>46</v>
      </c>
      <c r="G17" s="5">
        <v>19</v>
      </c>
      <c r="H17" s="10" t="s">
        <v>29</v>
      </c>
      <c r="I17" s="5">
        <v>3</v>
      </c>
      <c r="J17" s="5"/>
      <c r="K17" s="5"/>
      <c r="L17" s="5"/>
      <c r="M17" s="5"/>
      <c r="N17" s="5">
        <f t="shared" si="0"/>
        <v>3</v>
      </c>
      <c r="O17" s="5">
        <f t="shared" si="1"/>
        <v>22</v>
      </c>
      <c r="P17" s="5"/>
      <c r="Q17" s="18"/>
    </row>
    <row r="18" spans="1:17" s="6" customFormat="1" ht="15.75">
      <c r="A18" s="72">
        <v>11</v>
      </c>
      <c r="B18" s="7" t="s">
        <v>180</v>
      </c>
      <c r="C18" s="8" t="s">
        <v>104</v>
      </c>
      <c r="D18" s="9" t="s">
        <v>24</v>
      </c>
      <c r="E18" s="1" t="s">
        <v>47</v>
      </c>
      <c r="F18" s="30" t="s">
        <v>48</v>
      </c>
      <c r="G18" s="5"/>
      <c r="H18" s="10"/>
      <c r="I18" s="5"/>
      <c r="J18" s="5"/>
      <c r="K18" s="5"/>
      <c r="L18" s="5"/>
      <c r="M18" s="5"/>
      <c r="N18" s="5">
        <f t="shared" si="0"/>
        <v>0</v>
      </c>
      <c r="O18" s="5">
        <f t="shared" si="1"/>
        <v>0</v>
      </c>
      <c r="P18" s="5"/>
      <c r="Q18" s="18"/>
    </row>
    <row r="19" spans="1:17" s="6" customFormat="1" ht="15.75">
      <c r="A19" s="17">
        <v>12</v>
      </c>
      <c r="B19" s="7" t="s">
        <v>69</v>
      </c>
      <c r="C19" s="8" t="s">
        <v>270</v>
      </c>
      <c r="D19" s="9" t="s">
        <v>24</v>
      </c>
      <c r="E19" s="1" t="s">
        <v>271</v>
      </c>
      <c r="F19" s="30" t="s">
        <v>271</v>
      </c>
      <c r="G19" s="5"/>
      <c r="H19" s="10"/>
      <c r="I19" s="5"/>
      <c r="J19" s="5"/>
      <c r="K19" s="5"/>
      <c r="L19" s="5"/>
      <c r="M19" s="5"/>
      <c r="N19" s="5"/>
      <c r="O19" s="5"/>
      <c r="P19" s="5"/>
      <c r="Q19" s="18"/>
    </row>
    <row r="20" spans="1:17" s="6" customFormat="1" ht="15.75">
      <c r="A20" s="17">
        <v>13</v>
      </c>
      <c r="B20" s="7" t="s">
        <v>43</v>
      </c>
      <c r="C20" s="8" t="s">
        <v>52</v>
      </c>
      <c r="D20" s="9" t="s">
        <v>24</v>
      </c>
      <c r="E20" s="31" t="s">
        <v>20</v>
      </c>
      <c r="F20" s="24" t="s">
        <v>53</v>
      </c>
      <c r="G20" s="10">
        <v>19</v>
      </c>
      <c r="H20" s="10"/>
      <c r="I20" s="5"/>
      <c r="J20" s="5"/>
      <c r="K20" s="5"/>
      <c r="L20" s="5"/>
      <c r="M20" s="5"/>
      <c r="N20" s="5">
        <f aca="true" t="shared" si="2" ref="N20:N28">SUM(I20:M20)</f>
        <v>0</v>
      </c>
      <c r="O20" s="5">
        <f aca="true" t="shared" si="3" ref="O20:O51">+N20+G20</f>
        <v>19</v>
      </c>
      <c r="P20" s="5"/>
      <c r="Q20" s="18"/>
    </row>
    <row r="21" spans="1:17" s="6" customFormat="1" ht="15.75">
      <c r="A21" s="72">
        <v>14</v>
      </c>
      <c r="B21" s="2" t="s">
        <v>54</v>
      </c>
      <c r="C21" s="3" t="s">
        <v>55</v>
      </c>
      <c r="D21" s="4" t="s">
        <v>24</v>
      </c>
      <c r="E21" s="1" t="s">
        <v>56</v>
      </c>
      <c r="F21" s="30" t="s">
        <v>57</v>
      </c>
      <c r="G21" s="5">
        <v>19</v>
      </c>
      <c r="H21" s="5"/>
      <c r="I21" s="5"/>
      <c r="J21" s="5"/>
      <c r="K21" s="5"/>
      <c r="L21" s="5"/>
      <c r="M21" s="5"/>
      <c r="N21" s="5">
        <f t="shared" si="2"/>
        <v>0</v>
      </c>
      <c r="O21" s="5">
        <f t="shared" si="3"/>
        <v>19</v>
      </c>
      <c r="P21" s="5"/>
      <c r="Q21" s="18"/>
    </row>
    <row r="22" spans="1:17" s="6" customFormat="1" ht="15.75">
      <c r="A22" s="17">
        <v>15</v>
      </c>
      <c r="B22" s="7" t="s">
        <v>58</v>
      </c>
      <c r="C22" s="8" t="s">
        <v>59</v>
      </c>
      <c r="D22" s="9"/>
      <c r="E22" s="31" t="s">
        <v>27</v>
      </c>
      <c r="F22" s="24" t="s">
        <v>60</v>
      </c>
      <c r="G22" s="10">
        <v>19</v>
      </c>
      <c r="H22" s="10"/>
      <c r="I22" s="5"/>
      <c r="J22" s="5"/>
      <c r="K22" s="5"/>
      <c r="L22" s="5"/>
      <c r="M22" s="5"/>
      <c r="N22" s="5">
        <f t="shared" si="2"/>
        <v>0</v>
      </c>
      <c r="O22" s="5">
        <f t="shared" si="3"/>
        <v>19</v>
      </c>
      <c r="P22" s="5"/>
      <c r="Q22" s="18"/>
    </row>
    <row r="23" spans="1:17" s="6" customFormat="1" ht="15.75">
      <c r="A23" s="17">
        <v>16</v>
      </c>
      <c r="B23" s="7" t="s">
        <v>105</v>
      </c>
      <c r="C23" s="8" t="s">
        <v>106</v>
      </c>
      <c r="D23" s="9"/>
      <c r="E23" s="1" t="s">
        <v>165</v>
      </c>
      <c r="F23" s="30" t="s">
        <v>61</v>
      </c>
      <c r="G23" s="5">
        <v>19</v>
      </c>
      <c r="H23" s="10"/>
      <c r="I23" s="5"/>
      <c r="J23" s="5"/>
      <c r="K23" s="5"/>
      <c r="L23" s="5"/>
      <c r="M23" s="5"/>
      <c r="N23" s="5">
        <f t="shared" si="2"/>
        <v>0</v>
      </c>
      <c r="O23" s="5">
        <f t="shared" si="3"/>
        <v>19</v>
      </c>
      <c r="P23" s="5"/>
      <c r="Q23" s="18"/>
    </row>
    <row r="24" spans="1:17" s="6" customFormat="1" ht="15.75">
      <c r="A24" s="72">
        <v>17</v>
      </c>
      <c r="B24" s="7" t="s">
        <v>62</v>
      </c>
      <c r="C24" s="8" t="s">
        <v>63</v>
      </c>
      <c r="D24" s="9"/>
      <c r="E24" s="1" t="s">
        <v>20</v>
      </c>
      <c r="F24" s="30" t="s">
        <v>64</v>
      </c>
      <c r="G24" s="5">
        <v>19</v>
      </c>
      <c r="H24" s="10"/>
      <c r="I24" s="5"/>
      <c r="J24" s="5"/>
      <c r="K24" s="5"/>
      <c r="L24" s="5"/>
      <c r="M24" s="5"/>
      <c r="N24" s="5">
        <f t="shared" si="2"/>
        <v>0</v>
      </c>
      <c r="O24" s="5">
        <f t="shared" si="3"/>
        <v>19</v>
      </c>
      <c r="P24" s="5"/>
      <c r="Q24" s="18"/>
    </row>
    <row r="25" spans="1:17" s="6" customFormat="1" ht="15.75">
      <c r="A25" s="17">
        <v>18</v>
      </c>
      <c r="B25" s="2" t="s">
        <v>66</v>
      </c>
      <c r="C25" s="3" t="s">
        <v>67</v>
      </c>
      <c r="D25" s="4"/>
      <c r="E25" s="1" t="s">
        <v>68</v>
      </c>
      <c r="F25" s="30" t="s">
        <v>164</v>
      </c>
      <c r="G25" s="5">
        <v>19</v>
      </c>
      <c r="H25" s="5"/>
      <c r="I25" s="5"/>
      <c r="J25" s="5"/>
      <c r="K25" s="5"/>
      <c r="L25" s="5"/>
      <c r="M25" s="5"/>
      <c r="N25" s="5">
        <f t="shared" si="2"/>
        <v>0</v>
      </c>
      <c r="O25" s="5">
        <f t="shared" si="3"/>
        <v>19</v>
      </c>
      <c r="P25" s="5"/>
      <c r="Q25" s="18"/>
    </row>
    <row r="26" spans="1:17" s="6" customFormat="1" ht="15.75">
      <c r="A26" s="17">
        <v>19</v>
      </c>
      <c r="B26" s="2" t="s">
        <v>69</v>
      </c>
      <c r="C26" s="3" t="s">
        <v>70</v>
      </c>
      <c r="D26" s="4" t="s">
        <v>24</v>
      </c>
      <c r="E26" s="1" t="s">
        <v>71</v>
      </c>
      <c r="F26" s="30" t="s">
        <v>72</v>
      </c>
      <c r="G26" s="5"/>
      <c r="H26" s="5"/>
      <c r="I26" s="5"/>
      <c r="J26" s="5"/>
      <c r="K26" s="5"/>
      <c r="L26" s="5"/>
      <c r="M26" s="5"/>
      <c r="N26" s="5">
        <f t="shared" si="2"/>
        <v>0</v>
      </c>
      <c r="O26" s="5">
        <f t="shared" si="3"/>
        <v>0</v>
      </c>
      <c r="P26" s="5"/>
      <c r="Q26" s="18"/>
    </row>
    <row r="27" spans="1:17" s="6" customFormat="1" ht="15.75">
      <c r="A27" s="72">
        <v>20</v>
      </c>
      <c r="B27" s="2" t="s">
        <v>69</v>
      </c>
      <c r="C27" s="3" t="s">
        <v>65</v>
      </c>
      <c r="D27" s="4" t="s">
        <v>24</v>
      </c>
      <c r="E27" s="1" t="s">
        <v>71</v>
      </c>
      <c r="F27" s="30" t="s">
        <v>72</v>
      </c>
      <c r="G27" s="5"/>
      <c r="H27" s="5"/>
      <c r="I27" s="5"/>
      <c r="J27" s="5"/>
      <c r="K27" s="5"/>
      <c r="L27" s="5"/>
      <c r="M27" s="5"/>
      <c r="N27" s="5">
        <f t="shared" si="2"/>
        <v>0</v>
      </c>
      <c r="O27" s="5">
        <f t="shared" si="3"/>
        <v>0</v>
      </c>
      <c r="P27" s="5"/>
      <c r="Q27" s="18"/>
    </row>
    <row r="28" spans="1:17" s="6" customFormat="1" ht="15.75">
      <c r="A28" s="17">
        <v>21</v>
      </c>
      <c r="B28" s="7" t="s">
        <v>73</v>
      </c>
      <c r="C28" s="8" t="s">
        <v>70</v>
      </c>
      <c r="D28" s="9" t="s">
        <v>24</v>
      </c>
      <c r="E28" s="1" t="s">
        <v>21</v>
      </c>
      <c r="F28" s="30" t="s">
        <v>46</v>
      </c>
      <c r="G28" s="5">
        <v>19</v>
      </c>
      <c r="H28" s="10"/>
      <c r="I28" s="5"/>
      <c r="J28" s="5"/>
      <c r="K28" s="5"/>
      <c r="L28" s="5"/>
      <c r="M28" s="5"/>
      <c r="N28" s="5">
        <f t="shared" si="2"/>
        <v>0</v>
      </c>
      <c r="O28" s="5">
        <f t="shared" si="3"/>
        <v>19</v>
      </c>
      <c r="P28" s="5"/>
      <c r="Q28" s="18"/>
    </row>
    <row r="29" spans="1:17" s="64" customFormat="1" ht="15.75">
      <c r="A29" s="17">
        <v>22</v>
      </c>
      <c r="B29" s="7" t="s">
        <v>75</v>
      </c>
      <c r="C29" s="8" t="s">
        <v>76</v>
      </c>
      <c r="D29" s="9" t="s">
        <v>24</v>
      </c>
      <c r="E29" s="1" t="s">
        <v>77</v>
      </c>
      <c r="F29" s="30" t="s">
        <v>266</v>
      </c>
      <c r="G29" s="5">
        <v>16</v>
      </c>
      <c r="H29" s="10" t="s">
        <v>285</v>
      </c>
      <c r="I29" s="5">
        <v>1</v>
      </c>
      <c r="J29" s="5"/>
      <c r="K29" s="5"/>
      <c r="L29" s="5">
        <v>2</v>
      </c>
      <c r="M29" s="5"/>
      <c r="N29" s="5">
        <f aca="true" t="shared" si="4" ref="N29:N73">+I29+J29+K29+M29+L29/4</f>
        <v>1.5</v>
      </c>
      <c r="O29" s="5">
        <f t="shared" si="3"/>
        <v>17.5</v>
      </c>
      <c r="P29" s="17"/>
      <c r="Q29" s="63"/>
    </row>
    <row r="30" spans="1:17" s="64" customFormat="1" ht="15.75">
      <c r="A30" s="72">
        <v>23</v>
      </c>
      <c r="B30" s="7" t="s">
        <v>78</v>
      </c>
      <c r="C30" s="8" t="s">
        <v>79</v>
      </c>
      <c r="D30" s="9" t="s">
        <v>24</v>
      </c>
      <c r="E30" s="1" t="s">
        <v>77</v>
      </c>
      <c r="F30" s="30" t="s">
        <v>183</v>
      </c>
      <c r="G30" s="5">
        <v>14</v>
      </c>
      <c r="H30" s="17"/>
      <c r="I30" s="5"/>
      <c r="J30" s="5">
        <v>4</v>
      </c>
      <c r="K30" s="5"/>
      <c r="L30" s="5">
        <v>2</v>
      </c>
      <c r="M30" s="5"/>
      <c r="N30" s="5">
        <f t="shared" si="4"/>
        <v>4.5</v>
      </c>
      <c r="O30" s="5">
        <f t="shared" si="3"/>
        <v>18.5</v>
      </c>
      <c r="P30" s="5" t="s">
        <v>206</v>
      </c>
      <c r="Q30" s="63"/>
    </row>
    <row r="31" spans="1:17" s="11" customFormat="1" ht="15.75">
      <c r="A31" s="17">
        <v>24</v>
      </c>
      <c r="B31" s="2" t="s">
        <v>69</v>
      </c>
      <c r="C31" s="3" t="s">
        <v>80</v>
      </c>
      <c r="D31" s="4" t="s">
        <v>24</v>
      </c>
      <c r="E31" s="1" t="s">
        <v>25</v>
      </c>
      <c r="F31" s="30" t="s">
        <v>185</v>
      </c>
      <c r="G31" s="5">
        <v>12</v>
      </c>
      <c r="H31" s="17" t="s">
        <v>29</v>
      </c>
      <c r="I31" s="5">
        <v>3</v>
      </c>
      <c r="J31" s="5"/>
      <c r="K31" s="5"/>
      <c r="L31" s="5"/>
      <c r="M31" s="5"/>
      <c r="N31" s="5">
        <f t="shared" si="4"/>
        <v>3</v>
      </c>
      <c r="O31" s="5">
        <f t="shared" si="3"/>
        <v>15</v>
      </c>
      <c r="P31" s="5"/>
      <c r="Q31" s="18"/>
    </row>
    <row r="32" spans="1:17" s="11" customFormat="1" ht="15.75">
      <c r="A32" s="17">
        <v>25</v>
      </c>
      <c r="B32" s="13" t="s">
        <v>81</v>
      </c>
      <c r="C32" s="14" t="s">
        <v>82</v>
      </c>
      <c r="D32" s="15" t="s">
        <v>24</v>
      </c>
      <c r="E32" s="16" t="s">
        <v>25</v>
      </c>
      <c r="F32" s="29" t="s">
        <v>187</v>
      </c>
      <c r="G32" s="17">
        <v>12</v>
      </c>
      <c r="H32" s="17"/>
      <c r="I32" s="17"/>
      <c r="J32" s="17">
        <v>4</v>
      </c>
      <c r="K32" s="17"/>
      <c r="L32" s="17"/>
      <c r="M32" s="17">
        <v>3</v>
      </c>
      <c r="N32" s="5">
        <f t="shared" si="4"/>
        <v>7</v>
      </c>
      <c r="O32" s="17">
        <f t="shared" si="3"/>
        <v>19</v>
      </c>
      <c r="P32" s="17" t="s">
        <v>264</v>
      </c>
      <c r="Q32" s="19"/>
    </row>
    <row r="33" spans="1:17" s="6" customFormat="1" ht="15.75">
      <c r="A33" s="72">
        <v>26</v>
      </c>
      <c r="B33" s="2" t="s">
        <v>83</v>
      </c>
      <c r="C33" s="3" t="s">
        <v>84</v>
      </c>
      <c r="D33" s="4"/>
      <c r="E33" s="1" t="s">
        <v>25</v>
      </c>
      <c r="F33" s="30" t="s">
        <v>188</v>
      </c>
      <c r="G33" s="5">
        <v>12</v>
      </c>
      <c r="H33" s="17" t="s">
        <v>250</v>
      </c>
      <c r="I33" s="5"/>
      <c r="J33" s="5">
        <v>4</v>
      </c>
      <c r="K33" s="5"/>
      <c r="L33" s="5">
        <v>2</v>
      </c>
      <c r="M33" s="5"/>
      <c r="N33" s="5">
        <f t="shared" si="4"/>
        <v>4.5</v>
      </c>
      <c r="O33" s="5">
        <f t="shared" si="3"/>
        <v>16.5</v>
      </c>
      <c r="P33" s="5" t="s">
        <v>189</v>
      </c>
      <c r="Q33" s="18"/>
    </row>
    <row r="34" spans="1:17" s="11" customFormat="1" ht="15.75">
      <c r="A34" s="17">
        <v>27</v>
      </c>
      <c r="B34" s="13" t="s">
        <v>88</v>
      </c>
      <c r="C34" s="14" t="s">
        <v>89</v>
      </c>
      <c r="D34" s="15"/>
      <c r="E34" s="16" t="s">
        <v>25</v>
      </c>
      <c r="F34" s="29" t="s">
        <v>191</v>
      </c>
      <c r="G34" s="17">
        <v>12</v>
      </c>
      <c r="H34" s="17" t="s">
        <v>250</v>
      </c>
      <c r="I34" s="17"/>
      <c r="J34" s="17">
        <v>4</v>
      </c>
      <c r="K34" s="17"/>
      <c r="L34" s="17">
        <v>2</v>
      </c>
      <c r="M34" s="17"/>
      <c r="N34" s="5">
        <f t="shared" si="4"/>
        <v>4.5</v>
      </c>
      <c r="O34" s="17">
        <f t="shared" si="3"/>
        <v>16.5</v>
      </c>
      <c r="P34" s="17" t="s">
        <v>192</v>
      </c>
      <c r="Q34" s="19"/>
    </row>
    <row r="35" spans="1:17" s="6" customFormat="1" ht="15.75">
      <c r="A35" s="17">
        <v>28</v>
      </c>
      <c r="B35" s="13" t="s">
        <v>174</v>
      </c>
      <c r="C35" s="14" t="s">
        <v>87</v>
      </c>
      <c r="D35" s="15" t="s">
        <v>24</v>
      </c>
      <c r="E35" s="16" t="s">
        <v>25</v>
      </c>
      <c r="F35" s="29" t="s">
        <v>281</v>
      </c>
      <c r="G35" s="17">
        <v>12</v>
      </c>
      <c r="H35" s="17" t="s">
        <v>250</v>
      </c>
      <c r="I35" s="17"/>
      <c r="J35" s="17">
        <v>4</v>
      </c>
      <c r="K35" s="17"/>
      <c r="L35" s="5">
        <v>2</v>
      </c>
      <c r="M35" s="17"/>
      <c r="N35" s="5">
        <f t="shared" si="4"/>
        <v>4.5</v>
      </c>
      <c r="O35" s="17">
        <f t="shared" si="3"/>
        <v>16.5</v>
      </c>
      <c r="P35" s="17" t="s">
        <v>234</v>
      </c>
      <c r="Q35" s="19"/>
    </row>
    <row r="36" spans="1:20" s="11" customFormat="1" ht="15.75">
      <c r="A36" s="72">
        <v>29</v>
      </c>
      <c r="B36" s="13" t="s">
        <v>90</v>
      </c>
      <c r="C36" s="14" t="s">
        <v>91</v>
      </c>
      <c r="D36" s="15" t="s">
        <v>24</v>
      </c>
      <c r="E36" s="16" t="s">
        <v>25</v>
      </c>
      <c r="F36" s="29" t="s">
        <v>195</v>
      </c>
      <c r="G36" s="17">
        <v>12</v>
      </c>
      <c r="H36" s="17" t="s">
        <v>250</v>
      </c>
      <c r="I36" s="17"/>
      <c r="J36" s="17">
        <v>4</v>
      </c>
      <c r="K36" s="17"/>
      <c r="L36" s="17">
        <v>2</v>
      </c>
      <c r="M36" s="17"/>
      <c r="N36" s="5">
        <f t="shared" si="4"/>
        <v>4.5</v>
      </c>
      <c r="O36" s="17">
        <f t="shared" si="3"/>
        <v>16.5</v>
      </c>
      <c r="P36" s="17" t="s">
        <v>196</v>
      </c>
      <c r="Q36" s="19"/>
      <c r="R36" s="6"/>
      <c r="S36" s="6"/>
      <c r="T36" s="6"/>
    </row>
    <row r="37" spans="1:17" s="6" customFormat="1" ht="15.75">
      <c r="A37" s="17">
        <v>30</v>
      </c>
      <c r="B37" s="7" t="s">
        <v>92</v>
      </c>
      <c r="C37" s="8" t="s">
        <v>93</v>
      </c>
      <c r="D37" s="9"/>
      <c r="E37" s="1" t="s">
        <v>94</v>
      </c>
      <c r="F37" s="30" t="s">
        <v>197</v>
      </c>
      <c r="G37" s="5">
        <v>20</v>
      </c>
      <c r="H37" s="10" t="s">
        <v>267</v>
      </c>
      <c r="I37" s="5">
        <v>3</v>
      </c>
      <c r="J37" s="5"/>
      <c r="K37" s="5"/>
      <c r="L37" s="5"/>
      <c r="M37" s="5"/>
      <c r="N37" s="5">
        <f t="shared" si="4"/>
        <v>3</v>
      </c>
      <c r="O37" s="5">
        <f t="shared" si="3"/>
        <v>23</v>
      </c>
      <c r="P37" s="5"/>
      <c r="Q37" s="18"/>
    </row>
    <row r="38" spans="1:17" s="6" customFormat="1" ht="15.75">
      <c r="A38" s="17">
        <v>31</v>
      </c>
      <c r="B38" s="7" t="s">
        <v>95</v>
      </c>
      <c r="C38" s="8" t="s">
        <v>96</v>
      </c>
      <c r="D38" s="9"/>
      <c r="E38" s="1" t="s">
        <v>97</v>
      </c>
      <c r="F38" s="30" t="s">
        <v>198</v>
      </c>
      <c r="G38" s="5">
        <v>16</v>
      </c>
      <c r="H38" s="10" t="s">
        <v>98</v>
      </c>
      <c r="I38" s="5">
        <v>3</v>
      </c>
      <c r="J38" s="5"/>
      <c r="K38" s="5"/>
      <c r="L38" s="5"/>
      <c r="M38" s="5"/>
      <c r="N38" s="5">
        <f t="shared" si="4"/>
        <v>3</v>
      </c>
      <c r="O38" s="5">
        <f t="shared" si="3"/>
        <v>19</v>
      </c>
      <c r="P38" s="5"/>
      <c r="Q38" s="18"/>
    </row>
    <row r="39" spans="1:17" s="6" customFormat="1" ht="15.75">
      <c r="A39" s="72">
        <v>32</v>
      </c>
      <c r="B39" s="7" t="s">
        <v>43</v>
      </c>
      <c r="C39" s="8" t="s">
        <v>26</v>
      </c>
      <c r="D39" s="9" t="s">
        <v>24</v>
      </c>
      <c r="E39" s="1" t="s">
        <v>99</v>
      </c>
      <c r="F39" s="30" t="s">
        <v>199</v>
      </c>
      <c r="G39" s="5">
        <v>21</v>
      </c>
      <c r="H39" s="10" t="s">
        <v>268</v>
      </c>
      <c r="I39" s="5">
        <v>3</v>
      </c>
      <c r="J39" s="5"/>
      <c r="K39" s="5"/>
      <c r="L39" s="5"/>
      <c r="M39" s="5"/>
      <c r="N39" s="5">
        <f t="shared" si="4"/>
        <v>3</v>
      </c>
      <c r="O39" s="5">
        <f t="shared" si="3"/>
        <v>24</v>
      </c>
      <c r="P39" s="5"/>
      <c r="Q39" s="18"/>
    </row>
    <row r="40" spans="1:17" s="6" customFormat="1" ht="15.75">
      <c r="A40" s="17">
        <v>33</v>
      </c>
      <c r="B40" s="7" t="s">
        <v>100</v>
      </c>
      <c r="C40" s="8" t="s">
        <v>101</v>
      </c>
      <c r="D40" s="9"/>
      <c r="E40" s="1" t="s">
        <v>102</v>
      </c>
      <c r="F40" s="30" t="s">
        <v>200</v>
      </c>
      <c r="G40" s="5">
        <v>20</v>
      </c>
      <c r="H40" s="10" t="s">
        <v>29</v>
      </c>
      <c r="I40" s="5">
        <v>3</v>
      </c>
      <c r="J40" s="5"/>
      <c r="K40" s="5"/>
      <c r="L40" s="5"/>
      <c r="M40" s="5"/>
      <c r="N40" s="5">
        <f t="shared" si="4"/>
        <v>3</v>
      </c>
      <c r="O40" s="5">
        <f t="shared" si="3"/>
        <v>23</v>
      </c>
      <c r="P40" s="5"/>
      <c r="Q40" s="18"/>
    </row>
    <row r="41" spans="1:17" s="64" customFormat="1" ht="15.75">
      <c r="A41" s="17">
        <v>34</v>
      </c>
      <c r="B41" s="13" t="s">
        <v>103</v>
      </c>
      <c r="C41" s="14" t="s">
        <v>104</v>
      </c>
      <c r="D41" s="15" t="s">
        <v>24</v>
      </c>
      <c r="E41" s="16" t="s">
        <v>56</v>
      </c>
      <c r="F41" s="29" t="s">
        <v>201</v>
      </c>
      <c r="G41" s="17">
        <v>12</v>
      </c>
      <c r="H41" s="5" t="s">
        <v>285</v>
      </c>
      <c r="I41" s="17">
        <v>1</v>
      </c>
      <c r="J41" s="17">
        <v>4</v>
      </c>
      <c r="K41" s="17"/>
      <c r="L41" s="17">
        <v>2</v>
      </c>
      <c r="M41" s="17"/>
      <c r="N41" s="5">
        <f t="shared" si="4"/>
        <v>5.5</v>
      </c>
      <c r="O41" s="17">
        <f t="shared" si="3"/>
        <v>17.5</v>
      </c>
      <c r="P41" s="17" t="s">
        <v>259</v>
      </c>
      <c r="Q41" s="65"/>
    </row>
    <row r="42" spans="1:17" s="6" customFormat="1" ht="15.75">
      <c r="A42" s="72">
        <v>35</v>
      </c>
      <c r="B42" s="2" t="s">
        <v>108</v>
      </c>
      <c r="C42" s="3" t="s">
        <v>109</v>
      </c>
      <c r="D42" s="4" t="s">
        <v>24</v>
      </c>
      <c r="E42" s="1" t="s">
        <v>56</v>
      </c>
      <c r="F42" s="30" t="s">
        <v>202</v>
      </c>
      <c r="G42" s="5">
        <v>10</v>
      </c>
      <c r="H42" s="5" t="s">
        <v>29</v>
      </c>
      <c r="I42" s="5">
        <v>3</v>
      </c>
      <c r="J42" s="5">
        <v>4</v>
      </c>
      <c r="K42" s="5"/>
      <c r="L42" s="5">
        <v>2</v>
      </c>
      <c r="M42" s="5"/>
      <c r="N42" s="5">
        <f t="shared" si="4"/>
        <v>7.5</v>
      </c>
      <c r="O42" s="5">
        <f t="shared" si="3"/>
        <v>17.5</v>
      </c>
      <c r="P42" s="5" t="s">
        <v>203</v>
      </c>
      <c r="Q42" s="18"/>
    </row>
    <row r="43" spans="1:20" s="6" customFormat="1" ht="15.75">
      <c r="A43" s="17">
        <v>36</v>
      </c>
      <c r="B43" s="2" t="s">
        <v>110</v>
      </c>
      <c r="C43" s="3" t="s">
        <v>70</v>
      </c>
      <c r="D43" s="4" t="s">
        <v>24</v>
      </c>
      <c r="E43" s="1" t="s">
        <v>56</v>
      </c>
      <c r="F43" s="30" t="s">
        <v>204</v>
      </c>
      <c r="G43" s="5">
        <v>12</v>
      </c>
      <c r="H43" s="5" t="s">
        <v>250</v>
      </c>
      <c r="I43" s="5"/>
      <c r="J43" s="5">
        <v>4</v>
      </c>
      <c r="K43" s="5"/>
      <c r="L43" s="5">
        <v>2</v>
      </c>
      <c r="M43" s="5"/>
      <c r="N43" s="5">
        <f t="shared" si="4"/>
        <v>4.5</v>
      </c>
      <c r="O43" s="5">
        <f t="shared" si="3"/>
        <v>16.5</v>
      </c>
      <c r="P43" s="5" t="s">
        <v>194</v>
      </c>
      <c r="Q43" s="18"/>
      <c r="R43" s="6">
        <f>+S43*T43</f>
        <v>25</v>
      </c>
      <c r="S43" s="6">
        <v>5</v>
      </c>
      <c r="T43" s="6">
        <v>5</v>
      </c>
    </row>
    <row r="44" spans="1:17" s="6" customFormat="1" ht="15.75">
      <c r="A44" s="17">
        <v>37</v>
      </c>
      <c r="B44" s="2" t="s">
        <v>171</v>
      </c>
      <c r="C44" s="3" t="s">
        <v>170</v>
      </c>
      <c r="D44" s="4" t="s">
        <v>24</v>
      </c>
      <c r="E44" s="1" t="s">
        <v>56</v>
      </c>
      <c r="F44" s="30" t="s">
        <v>207</v>
      </c>
      <c r="G44" s="5">
        <v>14</v>
      </c>
      <c r="H44" s="5"/>
      <c r="I44" s="5"/>
      <c r="J44" s="5">
        <v>4</v>
      </c>
      <c r="K44" s="5"/>
      <c r="L44" s="5">
        <v>2</v>
      </c>
      <c r="M44" s="5"/>
      <c r="N44" s="5">
        <f t="shared" si="4"/>
        <v>4.5</v>
      </c>
      <c r="O44" s="5">
        <f t="shared" si="3"/>
        <v>18.5</v>
      </c>
      <c r="P44" s="5" t="s">
        <v>205</v>
      </c>
      <c r="Q44" s="18"/>
    </row>
    <row r="45" spans="1:20" s="6" customFormat="1" ht="15.75">
      <c r="A45" s="72">
        <v>38</v>
      </c>
      <c r="B45" s="7" t="s">
        <v>81</v>
      </c>
      <c r="C45" s="8" t="s">
        <v>111</v>
      </c>
      <c r="D45" s="9" t="s">
        <v>24</v>
      </c>
      <c r="E45" s="1" t="s">
        <v>112</v>
      </c>
      <c r="F45" s="30" t="s">
        <v>208</v>
      </c>
      <c r="G45" s="5">
        <v>15</v>
      </c>
      <c r="H45" s="10" t="s">
        <v>29</v>
      </c>
      <c r="I45" s="5">
        <v>3</v>
      </c>
      <c r="J45" s="5"/>
      <c r="K45" s="5"/>
      <c r="L45" s="5"/>
      <c r="M45" s="5"/>
      <c r="N45" s="5">
        <f t="shared" si="4"/>
        <v>3</v>
      </c>
      <c r="O45" s="5">
        <f t="shared" si="3"/>
        <v>18</v>
      </c>
      <c r="P45" s="5"/>
      <c r="Q45" s="18"/>
      <c r="R45" s="6">
        <f>+S45*T45</f>
        <v>76</v>
      </c>
      <c r="S45" s="6">
        <v>19</v>
      </c>
      <c r="T45" s="6">
        <v>4</v>
      </c>
    </row>
    <row r="46" spans="1:20" s="11" customFormat="1" ht="15.75">
      <c r="A46" s="17">
        <v>39</v>
      </c>
      <c r="B46" s="2" t="s">
        <v>113</v>
      </c>
      <c r="C46" s="3" t="s">
        <v>114</v>
      </c>
      <c r="D46" s="4" t="s">
        <v>24</v>
      </c>
      <c r="E46" s="1" t="s">
        <v>115</v>
      </c>
      <c r="F46" s="30" t="s">
        <v>209</v>
      </c>
      <c r="G46" s="5">
        <v>14</v>
      </c>
      <c r="H46" s="5"/>
      <c r="I46" s="5"/>
      <c r="J46" s="5">
        <v>4</v>
      </c>
      <c r="K46" s="5"/>
      <c r="L46" s="5">
        <v>2</v>
      </c>
      <c r="M46" s="5"/>
      <c r="N46" s="5">
        <f t="shared" si="4"/>
        <v>4.5</v>
      </c>
      <c r="O46" s="5">
        <f t="shared" si="3"/>
        <v>18.5</v>
      </c>
      <c r="P46" s="5" t="s">
        <v>210</v>
      </c>
      <c r="Q46" s="18"/>
      <c r="R46" s="6"/>
      <c r="S46" s="6"/>
      <c r="T46" s="6"/>
    </row>
    <row r="47" spans="1:17" s="6" customFormat="1" ht="15.75">
      <c r="A47" s="17">
        <v>40</v>
      </c>
      <c r="B47" s="13" t="s">
        <v>116</v>
      </c>
      <c r="C47" s="14" t="s">
        <v>117</v>
      </c>
      <c r="D47" s="15" t="s">
        <v>24</v>
      </c>
      <c r="E47" s="16" t="s">
        <v>42</v>
      </c>
      <c r="F47" s="29" t="s">
        <v>211</v>
      </c>
      <c r="G47" s="17">
        <v>12</v>
      </c>
      <c r="H47" s="17" t="s">
        <v>250</v>
      </c>
      <c r="I47" s="17"/>
      <c r="J47" s="17">
        <v>4</v>
      </c>
      <c r="K47" s="17"/>
      <c r="L47" s="5">
        <v>2</v>
      </c>
      <c r="M47" s="17"/>
      <c r="N47" s="5">
        <f t="shared" si="4"/>
        <v>4.5</v>
      </c>
      <c r="O47" s="17">
        <f t="shared" si="3"/>
        <v>16.5</v>
      </c>
      <c r="P47" s="17" t="s">
        <v>184</v>
      </c>
      <c r="Q47" s="19"/>
    </row>
    <row r="48" spans="1:17" s="11" customFormat="1" ht="15.75">
      <c r="A48" s="72">
        <v>41</v>
      </c>
      <c r="B48" s="13" t="s">
        <v>118</v>
      </c>
      <c r="C48" s="14" t="s">
        <v>119</v>
      </c>
      <c r="D48" s="15" t="s">
        <v>24</v>
      </c>
      <c r="E48" s="16" t="s">
        <v>42</v>
      </c>
      <c r="F48" s="29" t="s">
        <v>212</v>
      </c>
      <c r="G48" s="17">
        <v>12</v>
      </c>
      <c r="H48" s="17" t="s">
        <v>250</v>
      </c>
      <c r="I48" s="17"/>
      <c r="J48" s="17">
        <v>4</v>
      </c>
      <c r="K48" s="17"/>
      <c r="L48" s="17">
        <v>2</v>
      </c>
      <c r="M48" s="17"/>
      <c r="N48" s="5">
        <f t="shared" si="4"/>
        <v>4.5</v>
      </c>
      <c r="O48" s="17">
        <f t="shared" si="3"/>
        <v>16.5</v>
      </c>
      <c r="P48" s="17" t="s">
        <v>213</v>
      </c>
      <c r="Q48" s="19"/>
    </row>
    <row r="49" spans="1:17" s="11" customFormat="1" ht="15.75">
      <c r="A49" s="17">
        <v>42</v>
      </c>
      <c r="B49" s="13" t="s">
        <v>69</v>
      </c>
      <c r="C49" s="14" t="s">
        <v>120</v>
      </c>
      <c r="D49" s="15" t="s">
        <v>24</v>
      </c>
      <c r="E49" s="16" t="s">
        <v>115</v>
      </c>
      <c r="F49" s="29" t="s">
        <v>261</v>
      </c>
      <c r="G49" s="17">
        <v>14</v>
      </c>
      <c r="H49" s="17"/>
      <c r="I49" s="17"/>
      <c r="J49" s="17">
        <v>4</v>
      </c>
      <c r="K49" s="17"/>
      <c r="L49" s="17">
        <v>2</v>
      </c>
      <c r="M49" s="17"/>
      <c r="N49" s="5">
        <f t="shared" si="4"/>
        <v>4.5</v>
      </c>
      <c r="O49" s="17">
        <f t="shared" si="3"/>
        <v>18.5</v>
      </c>
      <c r="P49" s="17" t="s">
        <v>216</v>
      </c>
      <c r="Q49" s="19"/>
    </row>
    <row r="50" spans="1:17" s="11" customFormat="1" ht="15.75">
      <c r="A50" s="17">
        <v>43</v>
      </c>
      <c r="B50" s="13" t="s">
        <v>43</v>
      </c>
      <c r="C50" s="14" t="s">
        <v>121</v>
      </c>
      <c r="D50" s="15" t="s">
        <v>24</v>
      </c>
      <c r="E50" s="16" t="s">
        <v>115</v>
      </c>
      <c r="F50" s="29" t="s">
        <v>260</v>
      </c>
      <c r="G50" s="17">
        <v>14</v>
      </c>
      <c r="H50" s="17"/>
      <c r="I50" s="17"/>
      <c r="J50" s="17">
        <v>4</v>
      </c>
      <c r="K50" s="17"/>
      <c r="L50" s="17">
        <v>2</v>
      </c>
      <c r="M50" s="17"/>
      <c r="N50" s="5">
        <f t="shared" si="4"/>
        <v>4.5</v>
      </c>
      <c r="O50" s="17">
        <f t="shared" si="3"/>
        <v>18.5</v>
      </c>
      <c r="P50" s="17" t="s">
        <v>227</v>
      </c>
      <c r="Q50" s="19"/>
    </row>
    <row r="51" spans="1:17" s="11" customFormat="1" ht="15.75">
      <c r="A51" s="72">
        <v>44</v>
      </c>
      <c r="B51" s="13" t="s">
        <v>43</v>
      </c>
      <c r="C51" s="14" t="s">
        <v>106</v>
      </c>
      <c r="D51" s="15" t="s">
        <v>24</v>
      </c>
      <c r="E51" s="16" t="s">
        <v>42</v>
      </c>
      <c r="F51" s="29" t="s">
        <v>214</v>
      </c>
      <c r="G51" s="17">
        <v>12</v>
      </c>
      <c r="H51" s="17" t="s">
        <v>250</v>
      </c>
      <c r="I51" s="17"/>
      <c r="J51" s="17">
        <v>4</v>
      </c>
      <c r="K51" s="17"/>
      <c r="L51" s="17">
        <v>2</v>
      </c>
      <c r="M51" s="17"/>
      <c r="N51" s="5">
        <f t="shared" si="4"/>
        <v>4.5</v>
      </c>
      <c r="O51" s="17">
        <f t="shared" si="3"/>
        <v>16.5</v>
      </c>
      <c r="P51" s="17" t="s">
        <v>215</v>
      </c>
      <c r="Q51" s="19"/>
    </row>
    <row r="52" spans="1:18" s="11" customFormat="1" ht="15.75">
      <c r="A52" s="17">
        <v>45</v>
      </c>
      <c r="B52" s="7" t="s">
        <v>122</v>
      </c>
      <c r="C52" s="8" t="s">
        <v>123</v>
      </c>
      <c r="D52" s="9" t="s">
        <v>24</v>
      </c>
      <c r="E52" s="1" t="s">
        <v>115</v>
      </c>
      <c r="F52" s="30" t="s">
        <v>217</v>
      </c>
      <c r="G52" s="5">
        <v>12</v>
      </c>
      <c r="H52" s="10" t="s">
        <v>285</v>
      </c>
      <c r="I52" s="5">
        <v>1</v>
      </c>
      <c r="J52" s="5">
        <v>4</v>
      </c>
      <c r="K52" s="5"/>
      <c r="L52" s="5">
        <v>2</v>
      </c>
      <c r="M52" s="5"/>
      <c r="N52" s="5">
        <f t="shared" si="4"/>
        <v>5.5</v>
      </c>
      <c r="O52" s="5">
        <f aca="true" t="shared" si="5" ref="O52:O73">+N52+G52</f>
        <v>17.5</v>
      </c>
      <c r="P52" s="5" t="s">
        <v>218</v>
      </c>
      <c r="Q52" s="18"/>
      <c r="R52" s="11">
        <f>SUM(R50:R51)</f>
        <v>0</v>
      </c>
    </row>
    <row r="53" spans="1:17" s="6" customFormat="1" ht="15.75">
      <c r="A53" s="17">
        <v>46</v>
      </c>
      <c r="B53" s="2" t="s">
        <v>124</v>
      </c>
      <c r="C53" s="3" t="s">
        <v>125</v>
      </c>
      <c r="D53" s="4" t="s">
        <v>24</v>
      </c>
      <c r="E53" s="1" t="s">
        <v>126</v>
      </c>
      <c r="F53" s="30" t="s">
        <v>269</v>
      </c>
      <c r="G53" s="5">
        <v>13</v>
      </c>
      <c r="H53" s="5"/>
      <c r="I53" s="5"/>
      <c r="J53" s="5">
        <v>4</v>
      </c>
      <c r="K53" s="5"/>
      <c r="L53" s="5">
        <v>2</v>
      </c>
      <c r="M53" s="5"/>
      <c r="N53" s="5">
        <f t="shared" si="4"/>
        <v>4.5</v>
      </c>
      <c r="O53" s="5">
        <f t="shared" si="5"/>
        <v>17.5</v>
      </c>
      <c r="P53" s="5" t="s">
        <v>220</v>
      </c>
      <c r="Q53" s="18"/>
    </row>
    <row r="54" spans="1:17" s="6" customFormat="1" ht="15.75">
      <c r="A54" s="72">
        <v>47</v>
      </c>
      <c r="B54" s="7" t="s">
        <v>54</v>
      </c>
      <c r="C54" s="8" t="s">
        <v>55</v>
      </c>
      <c r="D54" s="9" t="s">
        <v>24</v>
      </c>
      <c r="E54" s="31" t="s">
        <v>160</v>
      </c>
      <c r="F54" s="24" t="s">
        <v>246</v>
      </c>
      <c r="G54" s="10">
        <v>24</v>
      </c>
      <c r="H54" s="10" t="s">
        <v>272</v>
      </c>
      <c r="I54" s="5">
        <v>3</v>
      </c>
      <c r="J54" s="5"/>
      <c r="K54" s="5"/>
      <c r="L54" s="5"/>
      <c r="M54" s="5"/>
      <c r="N54" s="5">
        <f t="shared" si="4"/>
        <v>3</v>
      </c>
      <c r="O54" s="5">
        <f t="shared" si="5"/>
        <v>27</v>
      </c>
      <c r="P54" s="5"/>
      <c r="Q54" s="18"/>
    </row>
    <row r="55" spans="1:17" s="66" customFormat="1" ht="15.75">
      <c r="A55" s="17">
        <v>48</v>
      </c>
      <c r="B55" s="13" t="s">
        <v>127</v>
      </c>
      <c r="C55" s="14" t="s">
        <v>96</v>
      </c>
      <c r="D55" s="15" t="s">
        <v>24</v>
      </c>
      <c r="E55" s="16" t="s">
        <v>21</v>
      </c>
      <c r="F55" s="29" t="s">
        <v>288</v>
      </c>
      <c r="G55" s="5">
        <v>9</v>
      </c>
      <c r="H55" s="17" t="s">
        <v>29</v>
      </c>
      <c r="I55" s="17">
        <v>3</v>
      </c>
      <c r="J55" s="17">
        <v>4</v>
      </c>
      <c r="K55" s="17"/>
      <c r="L55" s="5">
        <v>2</v>
      </c>
      <c r="M55" s="17"/>
      <c r="N55" s="5">
        <f t="shared" si="4"/>
        <v>7.5</v>
      </c>
      <c r="O55" s="17">
        <f t="shared" si="5"/>
        <v>16.5</v>
      </c>
      <c r="P55" s="17" t="s">
        <v>222</v>
      </c>
      <c r="Q55" s="65"/>
    </row>
    <row r="56" spans="1:17" s="11" customFormat="1" ht="15.75">
      <c r="A56" s="17">
        <v>49</v>
      </c>
      <c r="B56" s="13" t="s">
        <v>116</v>
      </c>
      <c r="C56" s="14" t="s">
        <v>41</v>
      </c>
      <c r="D56" s="15" t="s">
        <v>24</v>
      </c>
      <c r="E56" s="16" t="s">
        <v>128</v>
      </c>
      <c r="F56" s="29" t="s">
        <v>293</v>
      </c>
      <c r="G56" s="17">
        <v>13</v>
      </c>
      <c r="H56" s="17" t="s">
        <v>250</v>
      </c>
      <c r="I56" s="17"/>
      <c r="J56" s="17"/>
      <c r="K56" s="17"/>
      <c r="L56" s="17"/>
      <c r="M56" s="17">
        <v>3</v>
      </c>
      <c r="N56" s="17">
        <f t="shared" si="4"/>
        <v>3</v>
      </c>
      <c r="O56" s="17">
        <f t="shared" si="5"/>
        <v>16</v>
      </c>
      <c r="P56" s="17"/>
      <c r="Q56" s="19"/>
    </row>
    <row r="57" spans="1:22" s="66" customFormat="1" ht="15.75">
      <c r="A57" s="72">
        <v>50</v>
      </c>
      <c r="B57" s="7" t="s">
        <v>129</v>
      </c>
      <c r="C57" s="8" t="s">
        <v>130</v>
      </c>
      <c r="D57" s="9" t="s">
        <v>24</v>
      </c>
      <c r="E57" s="31" t="s">
        <v>131</v>
      </c>
      <c r="F57" s="24" t="s">
        <v>289</v>
      </c>
      <c r="G57" s="5">
        <v>12</v>
      </c>
      <c r="H57" s="10"/>
      <c r="I57" s="5"/>
      <c r="J57" s="5">
        <v>4</v>
      </c>
      <c r="K57" s="5"/>
      <c r="L57" s="5">
        <v>2</v>
      </c>
      <c r="M57" s="5"/>
      <c r="N57" s="5">
        <f t="shared" si="4"/>
        <v>4.5</v>
      </c>
      <c r="O57" s="17">
        <f t="shared" si="5"/>
        <v>16.5</v>
      </c>
      <c r="P57" s="5" t="s">
        <v>262</v>
      </c>
      <c r="Q57" s="63"/>
      <c r="R57" s="67"/>
      <c r="S57" s="67"/>
      <c r="T57" s="67"/>
      <c r="U57" s="67"/>
      <c r="V57" s="67"/>
    </row>
    <row r="58" spans="1:22" s="68" customFormat="1" ht="15.75">
      <c r="A58" s="17">
        <v>51</v>
      </c>
      <c r="B58" s="13" t="s">
        <v>132</v>
      </c>
      <c r="C58" s="14" t="s">
        <v>133</v>
      </c>
      <c r="D58" s="15"/>
      <c r="E58" s="16" t="s">
        <v>45</v>
      </c>
      <c r="F58" s="29" t="s">
        <v>294</v>
      </c>
      <c r="G58" s="17">
        <v>16</v>
      </c>
      <c r="H58" s="17" t="s">
        <v>250</v>
      </c>
      <c r="I58" s="17"/>
      <c r="J58" s="17"/>
      <c r="K58" s="17"/>
      <c r="L58" s="17"/>
      <c r="M58" s="17"/>
      <c r="N58" s="5">
        <f t="shared" si="4"/>
        <v>0</v>
      </c>
      <c r="O58" s="17">
        <f t="shared" si="5"/>
        <v>16</v>
      </c>
      <c r="P58" s="17"/>
      <c r="Q58" s="65"/>
      <c r="R58" s="64"/>
      <c r="S58" s="64"/>
      <c r="T58" s="64"/>
      <c r="U58" s="64"/>
      <c r="V58" s="64"/>
    </row>
    <row r="59" spans="1:17" s="64" customFormat="1" ht="15.75">
      <c r="A59" s="17">
        <v>52</v>
      </c>
      <c r="B59" s="13" t="s">
        <v>134</v>
      </c>
      <c r="C59" s="14" t="s">
        <v>135</v>
      </c>
      <c r="D59" s="15" t="s">
        <v>24</v>
      </c>
      <c r="E59" s="16" t="s">
        <v>45</v>
      </c>
      <c r="F59" s="29" t="s">
        <v>295</v>
      </c>
      <c r="G59" s="17">
        <v>13</v>
      </c>
      <c r="H59" s="17" t="s">
        <v>285</v>
      </c>
      <c r="I59" s="17">
        <v>1</v>
      </c>
      <c r="J59" s="17">
        <v>4</v>
      </c>
      <c r="K59" s="17"/>
      <c r="L59" s="17">
        <v>2</v>
      </c>
      <c r="M59" s="17"/>
      <c r="N59" s="5">
        <f t="shared" si="4"/>
        <v>5.5</v>
      </c>
      <c r="O59" s="17">
        <f t="shared" si="5"/>
        <v>18.5</v>
      </c>
      <c r="P59" s="17" t="s">
        <v>186</v>
      </c>
      <c r="Q59" s="65"/>
    </row>
    <row r="60" spans="1:17" s="64" customFormat="1" ht="15.75">
      <c r="A60" s="72">
        <v>53</v>
      </c>
      <c r="B60" s="13" t="s">
        <v>136</v>
      </c>
      <c r="C60" s="14" t="s">
        <v>137</v>
      </c>
      <c r="D60" s="15" t="s">
        <v>24</v>
      </c>
      <c r="E60" s="16" t="s">
        <v>138</v>
      </c>
      <c r="F60" s="29" t="s">
        <v>290</v>
      </c>
      <c r="G60" s="17">
        <v>17</v>
      </c>
      <c r="H60" s="17"/>
      <c r="I60" s="17"/>
      <c r="J60" s="17"/>
      <c r="K60" s="17"/>
      <c r="L60" s="17"/>
      <c r="M60" s="17"/>
      <c r="N60" s="5">
        <f t="shared" si="4"/>
        <v>0</v>
      </c>
      <c r="O60" s="17">
        <f t="shared" si="5"/>
        <v>17</v>
      </c>
      <c r="P60" s="17"/>
      <c r="Q60" s="65"/>
    </row>
    <row r="61" spans="1:17" s="64" customFormat="1" ht="15.75">
      <c r="A61" s="17">
        <v>54</v>
      </c>
      <c r="B61" s="13" t="s">
        <v>172</v>
      </c>
      <c r="C61" s="14" t="s">
        <v>173</v>
      </c>
      <c r="D61" s="15" t="s">
        <v>24</v>
      </c>
      <c r="E61" s="16" t="s">
        <v>128</v>
      </c>
      <c r="F61" s="29" t="s">
        <v>291</v>
      </c>
      <c r="G61" s="17">
        <v>14</v>
      </c>
      <c r="H61" s="17"/>
      <c r="I61" s="17"/>
      <c r="J61" s="17">
        <v>4</v>
      </c>
      <c r="K61" s="17"/>
      <c r="L61" s="17">
        <v>2</v>
      </c>
      <c r="M61" s="17"/>
      <c r="N61" s="5">
        <f t="shared" si="4"/>
        <v>4.5</v>
      </c>
      <c r="O61" s="17">
        <f t="shared" si="5"/>
        <v>18.5</v>
      </c>
      <c r="P61" s="17" t="s">
        <v>258</v>
      </c>
      <c r="Q61" s="65"/>
    </row>
    <row r="62" spans="1:19" s="66" customFormat="1" ht="15.75">
      <c r="A62" s="17">
        <v>55</v>
      </c>
      <c r="B62" s="7" t="s">
        <v>116</v>
      </c>
      <c r="C62" s="8" t="s">
        <v>76</v>
      </c>
      <c r="D62" s="9" t="s">
        <v>24</v>
      </c>
      <c r="E62" s="31" t="s">
        <v>20</v>
      </c>
      <c r="F62" s="24" t="s">
        <v>296</v>
      </c>
      <c r="G62" s="10">
        <v>15</v>
      </c>
      <c r="H62" s="52" t="s">
        <v>230</v>
      </c>
      <c r="I62" s="5">
        <v>3</v>
      </c>
      <c r="J62" s="5"/>
      <c r="K62" s="5"/>
      <c r="L62" s="5"/>
      <c r="M62" s="5"/>
      <c r="N62" s="5">
        <f t="shared" si="4"/>
        <v>3</v>
      </c>
      <c r="O62" s="5">
        <f t="shared" si="5"/>
        <v>18</v>
      </c>
      <c r="P62" s="5"/>
      <c r="S62" s="63">
        <f>2*5+3*19</f>
        <v>67</v>
      </c>
    </row>
    <row r="63" spans="1:17" s="66" customFormat="1" ht="15.75">
      <c r="A63" s="72">
        <v>56</v>
      </c>
      <c r="B63" s="7" t="s">
        <v>139</v>
      </c>
      <c r="C63" s="8" t="s">
        <v>140</v>
      </c>
      <c r="D63" s="9" t="s">
        <v>24</v>
      </c>
      <c r="E63" s="31" t="s">
        <v>141</v>
      </c>
      <c r="F63" s="24" t="s">
        <v>298</v>
      </c>
      <c r="G63" s="5">
        <v>15</v>
      </c>
      <c r="H63" s="10"/>
      <c r="I63" s="5"/>
      <c r="J63" s="5">
        <v>4</v>
      </c>
      <c r="K63" s="5"/>
      <c r="L63" s="5">
        <v>2</v>
      </c>
      <c r="M63" s="5"/>
      <c r="N63" s="5">
        <f t="shared" si="4"/>
        <v>4.5</v>
      </c>
      <c r="O63" s="5">
        <f t="shared" si="5"/>
        <v>19.5</v>
      </c>
      <c r="P63" s="5" t="s">
        <v>263</v>
      </c>
      <c r="Q63" s="63"/>
    </row>
    <row r="64" spans="1:17" s="66" customFormat="1" ht="15.75">
      <c r="A64" s="17">
        <v>57</v>
      </c>
      <c r="B64" s="7" t="s">
        <v>142</v>
      </c>
      <c r="C64" s="8" t="s">
        <v>125</v>
      </c>
      <c r="D64" s="9" t="s">
        <v>24</v>
      </c>
      <c r="E64" s="31" t="s">
        <v>20</v>
      </c>
      <c r="F64" s="24" t="s">
        <v>297</v>
      </c>
      <c r="G64" s="10">
        <v>19</v>
      </c>
      <c r="H64" s="10"/>
      <c r="I64" s="5"/>
      <c r="J64" s="5"/>
      <c r="K64" s="5"/>
      <c r="L64" s="5"/>
      <c r="M64" s="5"/>
      <c r="N64" s="5">
        <f t="shared" si="4"/>
        <v>0</v>
      </c>
      <c r="O64" s="5">
        <f t="shared" si="5"/>
        <v>19</v>
      </c>
      <c r="P64" s="5"/>
      <c r="Q64" s="63"/>
    </row>
    <row r="65" spans="1:17" s="66" customFormat="1" ht="15.75">
      <c r="A65" s="17">
        <v>58</v>
      </c>
      <c r="B65" s="7" t="s">
        <v>81</v>
      </c>
      <c r="C65" s="8" t="s">
        <v>143</v>
      </c>
      <c r="D65" s="9" t="s">
        <v>24</v>
      </c>
      <c r="E65" s="31" t="s">
        <v>20</v>
      </c>
      <c r="F65" s="24" t="s">
        <v>299</v>
      </c>
      <c r="G65" s="10">
        <v>15</v>
      </c>
      <c r="H65" s="10"/>
      <c r="I65" s="5"/>
      <c r="J65" s="5">
        <v>4</v>
      </c>
      <c r="K65" s="5"/>
      <c r="L65" s="5">
        <v>2</v>
      </c>
      <c r="M65" s="5"/>
      <c r="N65" s="5">
        <f t="shared" si="4"/>
        <v>4.5</v>
      </c>
      <c r="O65" s="5">
        <f t="shared" si="5"/>
        <v>19.5</v>
      </c>
      <c r="P65" s="5" t="s">
        <v>235</v>
      </c>
      <c r="Q65" s="63"/>
    </row>
    <row r="66" spans="1:17" s="71" customFormat="1" ht="15.75">
      <c r="A66" s="72">
        <v>59</v>
      </c>
      <c r="B66" s="79" t="s">
        <v>144</v>
      </c>
      <c r="C66" s="80" t="s">
        <v>145</v>
      </c>
      <c r="D66" s="81" t="s">
        <v>24</v>
      </c>
      <c r="E66" s="82" t="s">
        <v>20</v>
      </c>
      <c r="F66" s="83"/>
      <c r="G66" s="84">
        <v>19</v>
      </c>
      <c r="H66" s="84"/>
      <c r="I66" s="84"/>
      <c r="J66" s="84"/>
      <c r="K66" s="84"/>
      <c r="L66" s="84"/>
      <c r="M66" s="84"/>
      <c r="N66" s="84">
        <f t="shared" si="4"/>
        <v>0</v>
      </c>
      <c r="O66" s="84">
        <f t="shared" si="5"/>
        <v>19</v>
      </c>
      <c r="P66" s="84" t="s">
        <v>223</v>
      </c>
      <c r="Q66" s="70"/>
    </row>
    <row r="67" spans="1:17" s="6" customFormat="1" ht="15.75">
      <c r="A67" s="17">
        <v>60</v>
      </c>
      <c r="B67" s="7" t="s">
        <v>146</v>
      </c>
      <c r="C67" s="8" t="s">
        <v>41</v>
      </c>
      <c r="D67" s="9" t="s">
        <v>24</v>
      </c>
      <c r="E67" s="31" t="s">
        <v>27</v>
      </c>
      <c r="F67" s="24" t="s">
        <v>241</v>
      </c>
      <c r="G67" s="10">
        <v>20</v>
      </c>
      <c r="H67" s="10" t="s">
        <v>242</v>
      </c>
      <c r="I67" s="5">
        <v>1</v>
      </c>
      <c r="J67" s="5"/>
      <c r="K67" s="5"/>
      <c r="L67" s="5"/>
      <c r="M67" s="5"/>
      <c r="N67" s="5">
        <f t="shared" si="4"/>
        <v>1</v>
      </c>
      <c r="O67" s="5">
        <f t="shared" si="5"/>
        <v>21</v>
      </c>
      <c r="P67" s="5"/>
      <c r="Q67" s="18"/>
    </row>
    <row r="68" spans="1:17" s="6" customFormat="1" ht="15.75">
      <c r="A68" s="17">
        <v>61</v>
      </c>
      <c r="B68" s="7" t="s">
        <v>147</v>
      </c>
      <c r="C68" s="8" t="s">
        <v>148</v>
      </c>
      <c r="D68" s="9"/>
      <c r="E68" s="31" t="s">
        <v>27</v>
      </c>
      <c r="F68" s="24" t="s">
        <v>240</v>
      </c>
      <c r="G68" s="10">
        <v>20</v>
      </c>
      <c r="H68" s="10"/>
      <c r="I68" s="5"/>
      <c r="J68" s="5"/>
      <c r="K68" s="5"/>
      <c r="L68" s="5"/>
      <c r="M68" s="5"/>
      <c r="N68" s="5">
        <f t="shared" si="4"/>
        <v>0</v>
      </c>
      <c r="O68" s="5">
        <f t="shared" si="5"/>
        <v>20</v>
      </c>
      <c r="P68" s="5"/>
      <c r="Q68" s="18"/>
    </row>
    <row r="69" spans="1:17" s="6" customFormat="1" ht="15.75">
      <c r="A69" s="72">
        <v>62</v>
      </c>
      <c r="B69" s="7" t="s">
        <v>149</v>
      </c>
      <c r="C69" s="8" t="s">
        <v>150</v>
      </c>
      <c r="D69" s="9"/>
      <c r="E69" s="31" t="s">
        <v>107</v>
      </c>
      <c r="F69" s="24" t="s">
        <v>238</v>
      </c>
      <c r="G69" s="10">
        <v>12</v>
      </c>
      <c r="H69" s="10" t="s">
        <v>251</v>
      </c>
      <c r="I69" s="5">
        <v>3</v>
      </c>
      <c r="J69" s="5"/>
      <c r="K69" s="5"/>
      <c r="L69" s="5"/>
      <c r="M69" s="5"/>
      <c r="N69" s="5">
        <f t="shared" si="4"/>
        <v>3</v>
      </c>
      <c r="O69" s="5">
        <f t="shared" si="5"/>
        <v>15</v>
      </c>
      <c r="P69" s="5"/>
      <c r="Q69" s="18"/>
    </row>
    <row r="70" spans="1:17" s="6" customFormat="1" ht="15.75">
      <c r="A70" s="17">
        <v>63</v>
      </c>
      <c r="B70" s="7" t="s">
        <v>151</v>
      </c>
      <c r="C70" s="8" t="s">
        <v>59</v>
      </c>
      <c r="D70" s="9"/>
      <c r="E70" s="31" t="s">
        <v>152</v>
      </c>
      <c r="F70" s="24" t="s">
        <v>239</v>
      </c>
      <c r="G70" s="10">
        <v>12</v>
      </c>
      <c r="H70" s="56" t="s">
        <v>254</v>
      </c>
      <c r="I70" s="5"/>
      <c r="J70" s="5"/>
      <c r="K70" s="5"/>
      <c r="L70" s="5"/>
      <c r="M70" s="5"/>
      <c r="N70" s="5">
        <f t="shared" si="4"/>
        <v>0</v>
      </c>
      <c r="O70" s="5">
        <f t="shared" si="5"/>
        <v>12</v>
      </c>
      <c r="P70" s="5"/>
      <c r="Q70" s="18"/>
    </row>
    <row r="71" spans="1:17" s="6" customFormat="1" ht="15.75">
      <c r="A71" s="17">
        <v>64</v>
      </c>
      <c r="B71" s="7" t="s">
        <v>153</v>
      </c>
      <c r="C71" s="8" t="s">
        <v>154</v>
      </c>
      <c r="D71" s="9"/>
      <c r="E71" s="31" t="s">
        <v>152</v>
      </c>
      <c r="F71" s="24" t="s">
        <v>243</v>
      </c>
      <c r="G71" s="10">
        <v>12</v>
      </c>
      <c r="H71" s="55"/>
      <c r="I71" s="5"/>
      <c r="J71" s="5"/>
      <c r="K71" s="5"/>
      <c r="L71" s="5"/>
      <c r="M71" s="5"/>
      <c r="N71" s="5">
        <f t="shared" si="4"/>
        <v>0</v>
      </c>
      <c r="O71" s="5">
        <f t="shared" si="5"/>
        <v>12</v>
      </c>
      <c r="P71" s="5"/>
      <c r="Q71" s="18"/>
    </row>
    <row r="72" spans="1:17" s="6" customFormat="1" ht="15.75">
      <c r="A72" s="72">
        <v>65</v>
      </c>
      <c r="B72" s="7" t="s">
        <v>62</v>
      </c>
      <c r="C72" s="8" t="s">
        <v>155</v>
      </c>
      <c r="D72" s="9"/>
      <c r="E72" s="31" t="s">
        <v>156</v>
      </c>
      <c r="F72" s="24" t="s">
        <v>244</v>
      </c>
      <c r="G72" s="10">
        <v>12</v>
      </c>
      <c r="H72" s="55" t="s">
        <v>273</v>
      </c>
      <c r="I72" s="5">
        <v>3</v>
      </c>
      <c r="J72" s="5"/>
      <c r="K72" s="5"/>
      <c r="L72" s="5"/>
      <c r="M72" s="5"/>
      <c r="N72" s="5">
        <f t="shared" si="4"/>
        <v>3</v>
      </c>
      <c r="O72" s="5">
        <f t="shared" si="5"/>
        <v>15</v>
      </c>
      <c r="P72" s="5"/>
      <c r="Q72" s="18"/>
    </row>
    <row r="73" spans="1:17" s="6" customFormat="1" ht="15.75">
      <c r="A73" s="17">
        <v>66</v>
      </c>
      <c r="B73" s="7" t="s">
        <v>157</v>
      </c>
      <c r="C73" s="8" t="s">
        <v>158</v>
      </c>
      <c r="D73" s="9"/>
      <c r="E73" s="31" t="s">
        <v>159</v>
      </c>
      <c r="F73" s="24" t="s">
        <v>245</v>
      </c>
      <c r="G73" s="10">
        <v>18</v>
      </c>
      <c r="H73" s="10"/>
      <c r="I73" s="5"/>
      <c r="J73" s="5"/>
      <c r="K73" s="5"/>
      <c r="L73" s="5"/>
      <c r="M73" s="5"/>
      <c r="N73" s="5">
        <f t="shared" si="4"/>
        <v>0</v>
      </c>
      <c r="O73" s="5">
        <f t="shared" si="5"/>
        <v>18</v>
      </c>
      <c r="P73" s="5"/>
      <c r="Q73" s="18"/>
    </row>
    <row r="74" spans="8:12" ht="18.75">
      <c r="H74" s="35"/>
      <c r="L74" s="54" t="s">
        <v>300</v>
      </c>
    </row>
    <row r="75" spans="2:12" ht="18.75">
      <c r="B75" s="101" t="s">
        <v>176</v>
      </c>
      <c r="C75" s="101"/>
      <c r="L75" s="34" t="s">
        <v>161</v>
      </c>
    </row>
    <row r="79" ht="18.75">
      <c r="V79" s="35" t="s">
        <v>166</v>
      </c>
    </row>
    <row r="81" spans="2:12" s="57" customFormat="1" ht="18.75">
      <c r="B81" s="102" t="s">
        <v>177</v>
      </c>
      <c r="C81" s="102"/>
      <c r="D81" s="59"/>
      <c r="E81" s="60"/>
      <c r="F81" s="61"/>
      <c r="L81" s="57" t="s">
        <v>162</v>
      </c>
    </row>
  </sheetData>
  <sheetProtection/>
  <mergeCells count="20">
    <mergeCell ref="N6:N7"/>
    <mergeCell ref="E1:O1"/>
    <mergeCell ref="E2:O2"/>
    <mergeCell ref="A5:A7"/>
    <mergeCell ref="B5:C7"/>
    <mergeCell ref="D5:D7"/>
    <mergeCell ref="E5:E7"/>
    <mergeCell ref="F5:G5"/>
    <mergeCell ref="H5:N5"/>
    <mergeCell ref="O5:O7"/>
    <mergeCell ref="B75:C75"/>
    <mergeCell ref="B81:C81"/>
    <mergeCell ref="P5:P7"/>
    <mergeCell ref="F6:F7"/>
    <mergeCell ref="G6:G7"/>
    <mergeCell ref="H6:I6"/>
    <mergeCell ref="J6:J7"/>
    <mergeCell ref="K6:K7"/>
    <mergeCell ref="L6:L7"/>
    <mergeCell ref="M6:M7"/>
  </mergeCells>
  <printOptions horizontalCentered="1"/>
  <pageMargins left="0" right="0" top="0.1968503937007874" bottom="0.1968503937007874" header="0.31496062992125984" footer="0.31496062992125984"/>
  <pageSetup horizontalDpi="600" verticalDpi="600" orientation="landscape" paperSize="9" scale="7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V81"/>
  <sheetViews>
    <sheetView showZeros="0" tabSelected="1" zoomScale="70" zoomScaleNormal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69" sqref="F69"/>
    </sheetView>
  </sheetViews>
  <sheetFormatPr defaultColWidth="9.125" defaultRowHeight="14.25"/>
  <cols>
    <col min="1" max="1" width="6.625" style="35" customWidth="1"/>
    <col min="2" max="2" width="19.375" style="37" bestFit="1" customWidth="1"/>
    <col min="3" max="3" width="8.75390625" style="37" bestFit="1" customWidth="1"/>
    <col min="4" max="4" width="4.00390625" style="53" bestFit="1" customWidth="1"/>
    <col min="5" max="5" width="16.50390625" style="38" bestFit="1" customWidth="1"/>
    <col min="6" max="6" width="38.50390625" style="39" bestFit="1" customWidth="1"/>
    <col min="7" max="7" width="5.75390625" style="34" bestFit="1" customWidth="1"/>
    <col min="8" max="8" width="11.25390625" style="34" bestFit="1" customWidth="1"/>
    <col min="9" max="9" width="6.875" style="34" bestFit="1" customWidth="1"/>
    <col min="10" max="10" width="7.125" style="34" bestFit="1" customWidth="1"/>
    <col min="11" max="11" width="5.00390625" style="34" bestFit="1" customWidth="1"/>
    <col min="12" max="12" width="10.125" style="34" bestFit="1" customWidth="1"/>
    <col min="13" max="13" width="5.50390625" style="34" bestFit="1" customWidth="1"/>
    <col min="14" max="14" width="5.375" style="34" customWidth="1"/>
    <col min="15" max="15" width="11.75390625" style="34" customWidth="1"/>
    <col min="16" max="16" width="9.125" style="35" bestFit="1" customWidth="1"/>
    <col min="17" max="17" width="10.875" style="35" customWidth="1"/>
    <col min="18" max="18" width="4.75390625" style="35" bestFit="1" customWidth="1"/>
    <col min="19" max="16384" width="9.125" style="35" customWidth="1"/>
  </cols>
  <sheetData>
    <row r="1" spans="1:15" ht="18.75" customHeight="1">
      <c r="A1" s="32" t="s">
        <v>163</v>
      </c>
      <c r="B1" s="33"/>
      <c r="C1" s="33"/>
      <c r="D1" s="34"/>
      <c r="E1" s="85" t="s">
        <v>181</v>
      </c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5" ht="18.75">
      <c r="A2" s="36" t="s">
        <v>0</v>
      </c>
      <c r="B2" s="33"/>
      <c r="C2" s="33"/>
      <c r="D2" s="34"/>
      <c r="E2" s="85" t="s">
        <v>292</v>
      </c>
      <c r="F2" s="85"/>
      <c r="G2" s="85"/>
      <c r="H2" s="85"/>
      <c r="I2" s="85"/>
      <c r="J2" s="85"/>
      <c r="K2" s="85"/>
      <c r="L2" s="85"/>
      <c r="M2" s="85"/>
      <c r="N2" s="85"/>
      <c r="O2" s="85"/>
    </row>
    <row r="3" ht="18.75">
      <c r="D3" s="34"/>
    </row>
    <row r="4" ht="18.75">
      <c r="D4" s="34"/>
    </row>
    <row r="5" spans="1:17" ht="18.75">
      <c r="A5" s="86" t="s">
        <v>1</v>
      </c>
      <c r="B5" s="86" t="s">
        <v>2</v>
      </c>
      <c r="C5" s="89"/>
      <c r="D5" s="89" t="s">
        <v>3</v>
      </c>
      <c r="E5" s="92" t="s">
        <v>4</v>
      </c>
      <c r="F5" s="95" t="s">
        <v>5</v>
      </c>
      <c r="G5" s="96"/>
      <c r="H5" s="97" t="s">
        <v>6</v>
      </c>
      <c r="I5" s="97"/>
      <c r="J5" s="97"/>
      <c r="K5" s="97"/>
      <c r="L5" s="97"/>
      <c r="M5" s="97"/>
      <c r="N5" s="97"/>
      <c r="O5" s="98" t="s">
        <v>276</v>
      </c>
      <c r="P5" s="98" t="s">
        <v>8</v>
      </c>
      <c r="Q5" s="40"/>
    </row>
    <row r="6" spans="1:17" ht="18.75">
      <c r="A6" s="87"/>
      <c r="B6" s="87"/>
      <c r="C6" s="90"/>
      <c r="D6" s="90"/>
      <c r="E6" s="93"/>
      <c r="F6" s="103" t="s">
        <v>9</v>
      </c>
      <c r="G6" s="103" t="s">
        <v>10</v>
      </c>
      <c r="H6" s="106" t="s">
        <v>11</v>
      </c>
      <c r="I6" s="106"/>
      <c r="J6" s="99" t="s">
        <v>12</v>
      </c>
      <c r="K6" s="99" t="s">
        <v>13</v>
      </c>
      <c r="L6" s="99" t="s">
        <v>14</v>
      </c>
      <c r="M6" s="99" t="s">
        <v>15</v>
      </c>
      <c r="N6" s="99" t="s">
        <v>275</v>
      </c>
      <c r="O6" s="98"/>
      <c r="P6" s="98"/>
      <c r="Q6" s="40"/>
    </row>
    <row r="7" spans="1:17" ht="45" customHeight="1">
      <c r="A7" s="88"/>
      <c r="B7" s="88"/>
      <c r="C7" s="91"/>
      <c r="D7" s="91"/>
      <c r="E7" s="94"/>
      <c r="F7" s="104"/>
      <c r="G7" s="105"/>
      <c r="H7" s="41" t="s">
        <v>16</v>
      </c>
      <c r="I7" s="41" t="s">
        <v>17</v>
      </c>
      <c r="J7" s="100"/>
      <c r="K7" s="100"/>
      <c r="L7" s="100"/>
      <c r="M7" s="100"/>
      <c r="N7" s="100"/>
      <c r="O7" s="98"/>
      <c r="P7" s="98"/>
      <c r="Q7" s="40"/>
    </row>
    <row r="8" spans="1:17" s="11" customFormat="1" ht="15.75">
      <c r="A8" s="17">
        <v>1</v>
      </c>
      <c r="B8" s="13" t="s">
        <v>18</v>
      </c>
      <c r="C8" s="14" t="s">
        <v>19</v>
      </c>
      <c r="D8" s="15"/>
      <c r="E8" s="16" t="s">
        <v>20</v>
      </c>
      <c r="F8" s="29" t="s">
        <v>301</v>
      </c>
      <c r="G8" s="17">
        <v>21</v>
      </c>
      <c r="H8" s="17"/>
      <c r="I8" s="17"/>
      <c r="J8" s="17"/>
      <c r="K8" s="17"/>
      <c r="L8" s="17"/>
      <c r="M8" s="17"/>
      <c r="N8" s="17">
        <f aca="true" t="shared" si="0" ref="N8:N18">SUM(I8:M8)</f>
        <v>0</v>
      </c>
      <c r="O8" s="5">
        <f aca="true" t="shared" si="1" ref="O8:O18">+N8+G8</f>
        <v>21</v>
      </c>
      <c r="P8" s="17"/>
      <c r="Q8" s="19"/>
    </row>
    <row r="9" spans="1:17" s="67" customFormat="1" ht="31.5">
      <c r="A9" s="72">
        <v>2</v>
      </c>
      <c r="B9" s="73" t="s">
        <v>168</v>
      </c>
      <c r="C9" s="74" t="s">
        <v>169</v>
      </c>
      <c r="D9" s="75"/>
      <c r="E9" s="76" t="s">
        <v>21</v>
      </c>
      <c r="F9" s="24" t="s">
        <v>302</v>
      </c>
      <c r="G9" s="77">
        <v>19</v>
      </c>
      <c r="H9" s="77"/>
      <c r="I9" s="78"/>
      <c r="J9" s="78"/>
      <c r="K9" s="78"/>
      <c r="L9" s="78"/>
      <c r="M9" s="78"/>
      <c r="N9" s="78">
        <f t="shared" si="0"/>
        <v>0</v>
      </c>
      <c r="O9" s="78">
        <f t="shared" si="1"/>
        <v>19</v>
      </c>
      <c r="P9" s="78"/>
      <c r="Q9" s="69"/>
    </row>
    <row r="10" spans="1:17" s="6" customFormat="1" ht="31.5">
      <c r="A10" s="17">
        <v>3</v>
      </c>
      <c r="B10" s="7" t="s">
        <v>22</v>
      </c>
      <c r="C10" s="8" t="s">
        <v>23</v>
      </c>
      <c r="D10" s="9" t="s">
        <v>24</v>
      </c>
      <c r="E10" s="1" t="s">
        <v>25</v>
      </c>
      <c r="F10" s="30" t="s">
        <v>303</v>
      </c>
      <c r="G10" s="5">
        <v>21</v>
      </c>
      <c r="H10" s="10" t="s">
        <v>286</v>
      </c>
      <c r="I10" s="5">
        <v>1</v>
      </c>
      <c r="J10" s="5"/>
      <c r="K10" s="5"/>
      <c r="L10" s="5"/>
      <c r="M10" s="5"/>
      <c r="N10" s="5">
        <f t="shared" si="0"/>
        <v>1</v>
      </c>
      <c r="O10" s="5">
        <f t="shared" si="1"/>
        <v>22</v>
      </c>
      <c r="P10" s="5"/>
      <c r="Q10" s="18"/>
    </row>
    <row r="11" spans="1:17" s="6" customFormat="1" ht="15.75">
      <c r="A11" s="17">
        <v>4</v>
      </c>
      <c r="B11" s="7" t="s">
        <v>43</v>
      </c>
      <c r="C11" s="8" t="s">
        <v>140</v>
      </c>
      <c r="D11" s="9" t="s">
        <v>24</v>
      </c>
      <c r="E11" s="1" t="s">
        <v>27</v>
      </c>
      <c r="F11" s="30" t="s">
        <v>28</v>
      </c>
      <c r="G11" s="5">
        <v>19</v>
      </c>
      <c r="H11" s="10"/>
      <c r="I11" s="5"/>
      <c r="J11" s="5"/>
      <c r="K11" s="5"/>
      <c r="L11" s="5"/>
      <c r="M11" s="5"/>
      <c r="N11" s="5">
        <f t="shared" si="0"/>
        <v>0</v>
      </c>
      <c r="O11" s="5">
        <f t="shared" si="1"/>
        <v>19</v>
      </c>
      <c r="P11" s="5"/>
      <c r="Q11" s="18"/>
    </row>
    <row r="12" spans="1:17" s="6" customFormat="1" ht="15.75">
      <c r="A12" s="72">
        <v>5</v>
      </c>
      <c r="B12" s="7" t="s">
        <v>30</v>
      </c>
      <c r="C12" s="8" t="s">
        <v>31</v>
      </c>
      <c r="D12" s="9"/>
      <c r="E12" s="1" t="s">
        <v>32</v>
      </c>
      <c r="F12" s="30" t="s">
        <v>33</v>
      </c>
      <c r="G12" s="5"/>
      <c r="H12" s="10"/>
      <c r="I12" s="5"/>
      <c r="J12" s="5"/>
      <c r="K12" s="5"/>
      <c r="L12" s="5"/>
      <c r="M12" s="5"/>
      <c r="N12" s="5">
        <f t="shared" si="0"/>
        <v>0</v>
      </c>
      <c r="O12" s="5">
        <f t="shared" si="1"/>
        <v>0</v>
      </c>
      <c r="P12" s="5"/>
      <c r="Q12" s="18"/>
    </row>
    <row r="13" spans="1:17" s="6" customFormat="1" ht="15.75">
      <c r="A13" s="17">
        <v>6</v>
      </c>
      <c r="B13" s="2" t="s">
        <v>34</v>
      </c>
      <c r="C13" s="3" t="s">
        <v>35</v>
      </c>
      <c r="D13" s="4"/>
      <c r="E13" s="1" t="s">
        <v>32</v>
      </c>
      <c r="F13" s="30" t="s">
        <v>33</v>
      </c>
      <c r="G13" s="5"/>
      <c r="H13" s="5"/>
      <c r="I13" s="5"/>
      <c r="J13" s="5"/>
      <c r="K13" s="5"/>
      <c r="L13" s="5"/>
      <c r="M13" s="5"/>
      <c r="N13" s="5">
        <f t="shared" si="0"/>
        <v>0</v>
      </c>
      <c r="O13" s="5">
        <f t="shared" si="1"/>
        <v>0</v>
      </c>
      <c r="P13" s="5"/>
      <c r="Q13" s="18"/>
    </row>
    <row r="14" spans="1:17" s="6" customFormat="1" ht="15.75">
      <c r="A14" s="17">
        <v>7</v>
      </c>
      <c r="B14" s="2" t="s">
        <v>36</v>
      </c>
      <c r="C14" s="3" t="s">
        <v>37</v>
      </c>
      <c r="D14" s="4"/>
      <c r="E14" s="1" t="s">
        <v>32</v>
      </c>
      <c r="F14" s="30" t="s">
        <v>33</v>
      </c>
      <c r="G14" s="5"/>
      <c r="H14" s="5"/>
      <c r="I14" s="5"/>
      <c r="J14" s="5"/>
      <c r="K14" s="5"/>
      <c r="L14" s="5"/>
      <c r="M14" s="5"/>
      <c r="N14" s="5">
        <f t="shared" si="0"/>
        <v>0</v>
      </c>
      <c r="O14" s="5">
        <f t="shared" si="1"/>
        <v>0</v>
      </c>
      <c r="P14" s="5"/>
      <c r="Q14" s="18"/>
    </row>
    <row r="15" spans="1:17" s="6" customFormat="1" ht="15.75">
      <c r="A15" s="72">
        <v>8</v>
      </c>
      <c r="B15" s="7" t="s">
        <v>38</v>
      </c>
      <c r="C15" s="8" t="s">
        <v>19</v>
      </c>
      <c r="D15" s="9" t="s">
        <v>24</v>
      </c>
      <c r="E15" s="1" t="s">
        <v>39</v>
      </c>
      <c r="F15" s="30" t="s">
        <v>40</v>
      </c>
      <c r="G15" s="5"/>
      <c r="H15" s="10"/>
      <c r="I15" s="5"/>
      <c r="J15" s="5"/>
      <c r="K15" s="5"/>
      <c r="L15" s="5"/>
      <c r="M15" s="5"/>
      <c r="N15" s="5">
        <f t="shared" si="0"/>
        <v>0</v>
      </c>
      <c r="O15" s="5">
        <f t="shared" si="1"/>
        <v>0</v>
      </c>
      <c r="P15" s="5"/>
      <c r="Q15" s="18"/>
    </row>
    <row r="16" spans="1:17" s="11" customFormat="1" ht="15.75">
      <c r="A16" s="17">
        <v>9</v>
      </c>
      <c r="B16" s="13" t="s">
        <v>38</v>
      </c>
      <c r="C16" s="14" t="s">
        <v>41</v>
      </c>
      <c r="D16" s="15" t="s">
        <v>24</v>
      </c>
      <c r="E16" s="16" t="s">
        <v>42</v>
      </c>
      <c r="F16" s="29" t="s">
        <v>167</v>
      </c>
      <c r="G16" s="17">
        <v>19</v>
      </c>
      <c r="H16" s="17" t="s">
        <v>74</v>
      </c>
      <c r="I16" s="17">
        <v>2</v>
      </c>
      <c r="J16" s="17"/>
      <c r="K16" s="17"/>
      <c r="L16" s="17"/>
      <c r="M16" s="17"/>
      <c r="N16" s="17">
        <f t="shared" si="0"/>
        <v>2</v>
      </c>
      <c r="O16" s="17">
        <f t="shared" si="1"/>
        <v>21</v>
      </c>
      <c r="P16" s="17"/>
      <c r="Q16" s="19"/>
    </row>
    <row r="17" spans="1:17" s="6" customFormat="1" ht="15.75">
      <c r="A17" s="17">
        <v>10</v>
      </c>
      <c r="B17" s="7" t="s">
        <v>43</v>
      </c>
      <c r="C17" s="8" t="s">
        <v>44</v>
      </c>
      <c r="D17" s="9" t="s">
        <v>24</v>
      </c>
      <c r="E17" s="1" t="s">
        <v>45</v>
      </c>
      <c r="F17" s="30" t="s">
        <v>46</v>
      </c>
      <c r="G17" s="5">
        <v>19</v>
      </c>
      <c r="H17" s="10" t="s">
        <v>29</v>
      </c>
      <c r="I17" s="5">
        <v>3</v>
      </c>
      <c r="J17" s="5"/>
      <c r="K17" s="5"/>
      <c r="L17" s="5"/>
      <c r="M17" s="5"/>
      <c r="N17" s="5">
        <f t="shared" si="0"/>
        <v>3</v>
      </c>
      <c r="O17" s="5">
        <f t="shared" si="1"/>
        <v>22</v>
      </c>
      <c r="P17" s="5"/>
      <c r="Q17" s="18"/>
    </row>
    <row r="18" spans="1:17" s="6" customFormat="1" ht="15.75">
      <c r="A18" s="72">
        <v>11</v>
      </c>
      <c r="B18" s="7" t="s">
        <v>180</v>
      </c>
      <c r="C18" s="8" t="s">
        <v>104</v>
      </c>
      <c r="D18" s="9" t="s">
        <v>24</v>
      </c>
      <c r="E18" s="1" t="s">
        <v>47</v>
      </c>
      <c r="F18" s="30" t="s">
        <v>48</v>
      </c>
      <c r="G18" s="5"/>
      <c r="H18" s="10"/>
      <c r="I18" s="5"/>
      <c r="J18" s="5"/>
      <c r="K18" s="5"/>
      <c r="L18" s="5"/>
      <c r="M18" s="5"/>
      <c r="N18" s="5">
        <f t="shared" si="0"/>
        <v>0</v>
      </c>
      <c r="O18" s="5">
        <f t="shared" si="1"/>
        <v>0</v>
      </c>
      <c r="P18" s="5"/>
      <c r="Q18" s="18"/>
    </row>
    <row r="19" spans="1:17" s="6" customFormat="1" ht="15.75">
      <c r="A19" s="17">
        <v>12</v>
      </c>
      <c r="B19" s="7" t="s">
        <v>69</v>
      </c>
      <c r="C19" s="8" t="s">
        <v>270</v>
      </c>
      <c r="D19" s="9" t="s">
        <v>24</v>
      </c>
      <c r="E19" s="1" t="s">
        <v>271</v>
      </c>
      <c r="F19" s="30" t="s">
        <v>271</v>
      </c>
      <c r="G19" s="5"/>
      <c r="H19" s="10"/>
      <c r="I19" s="5"/>
      <c r="J19" s="5"/>
      <c r="K19" s="5"/>
      <c r="L19" s="5"/>
      <c r="M19" s="5"/>
      <c r="N19" s="5"/>
      <c r="O19" s="5"/>
      <c r="P19" s="5"/>
      <c r="Q19" s="18"/>
    </row>
    <row r="20" spans="1:17" s="6" customFormat="1" ht="15.75">
      <c r="A20" s="17">
        <v>13</v>
      </c>
      <c r="B20" s="7" t="s">
        <v>43</v>
      </c>
      <c r="C20" s="8" t="s">
        <v>52</v>
      </c>
      <c r="D20" s="9" t="s">
        <v>24</v>
      </c>
      <c r="E20" s="31" t="s">
        <v>20</v>
      </c>
      <c r="F20" s="24" t="s">
        <v>53</v>
      </c>
      <c r="G20" s="10">
        <v>19</v>
      </c>
      <c r="H20" s="10"/>
      <c r="I20" s="5"/>
      <c r="J20" s="5"/>
      <c r="K20" s="5"/>
      <c r="L20" s="5"/>
      <c r="M20" s="5"/>
      <c r="N20" s="5">
        <f aca="true" t="shared" si="2" ref="N20:N28">SUM(I20:M20)</f>
        <v>0</v>
      </c>
      <c r="O20" s="5">
        <f aca="true" t="shared" si="3" ref="O20:O73">+N20+G20</f>
        <v>19</v>
      </c>
      <c r="P20" s="5"/>
      <c r="Q20" s="18"/>
    </row>
    <row r="21" spans="1:17" s="6" customFormat="1" ht="15.75">
      <c r="A21" s="72">
        <v>14</v>
      </c>
      <c r="B21" s="2" t="s">
        <v>54</v>
      </c>
      <c r="C21" s="3" t="s">
        <v>55</v>
      </c>
      <c r="D21" s="4" t="s">
        <v>24</v>
      </c>
      <c r="E21" s="1" t="s">
        <v>56</v>
      </c>
      <c r="F21" s="30" t="s">
        <v>57</v>
      </c>
      <c r="G21" s="5">
        <v>19</v>
      </c>
      <c r="H21" s="5"/>
      <c r="I21" s="5"/>
      <c r="J21" s="5"/>
      <c r="K21" s="5"/>
      <c r="L21" s="5"/>
      <c r="M21" s="5"/>
      <c r="N21" s="5">
        <f t="shared" si="2"/>
        <v>0</v>
      </c>
      <c r="O21" s="5">
        <f t="shared" si="3"/>
        <v>19</v>
      </c>
      <c r="P21" s="5"/>
      <c r="Q21" s="18"/>
    </row>
    <row r="22" spans="1:17" s="6" customFormat="1" ht="15.75">
      <c r="A22" s="17">
        <v>15</v>
      </c>
      <c r="B22" s="7" t="s">
        <v>58</v>
      </c>
      <c r="C22" s="8" t="s">
        <v>59</v>
      </c>
      <c r="D22" s="9"/>
      <c r="E22" s="31" t="s">
        <v>27</v>
      </c>
      <c r="F22" s="24" t="s">
        <v>60</v>
      </c>
      <c r="G22" s="10">
        <v>19</v>
      </c>
      <c r="H22" s="10"/>
      <c r="I22" s="5"/>
      <c r="J22" s="5"/>
      <c r="K22" s="5"/>
      <c r="L22" s="5"/>
      <c r="M22" s="5"/>
      <c r="N22" s="5">
        <f t="shared" si="2"/>
        <v>0</v>
      </c>
      <c r="O22" s="5">
        <f t="shared" si="3"/>
        <v>19</v>
      </c>
      <c r="P22" s="5"/>
      <c r="Q22" s="18"/>
    </row>
    <row r="23" spans="1:17" s="6" customFormat="1" ht="15.75">
      <c r="A23" s="17">
        <v>16</v>
      </c>
      <c r="B23" s="7" t="s">
        <v>105</v>
      </c>
      <c r="C23" s="8" t="s">
        <v>106</v>
      </c>
      <c r="D23" s="9"/>
      <c r="E23" s="1" t="s">
        <v>165</v>
      </c>
      <c r="F23" s="30" t="s">
        <v>61</v>
      </c>
      <c r="G23" s="5">
        <v>19</v>
      </c>
      <c r="H23" s="10"/>
      <c r="I23" s="5"/>
      <c r="J23" s="5"/>
      <c r="K23" s="5"/>
      <c r="L23" s="5"/>
      <c r="M23" s="5"/>
      <c r="N23" s="5">
        <f t="shared" si="2"/>
        <v>0</v>
      </c>
      <c r="O23" s="5">
        <f t="shared" si="3"/>
        <v>19</v>
      </c>
      <c r="P23" s="5"/>
      <c r="Q23" s="18"/>
    </row>
    <row r="24" spans="1:17" s="6" customFormat="1" ht="15.75">
      <c r="A24" s="72">
        <v>17</v>
      </c>
      <c r="B24" s="7" t="s">
        <v>62</v>
      </c>
      <c r="C24" s="8" t="s">
        <v>63</v>
      </c>
      <c r="D24" s="9"/>
      <c r="E24" s="1" t="s">
        <v>20</v>
      </c>
      <c r="F24" s="30" t="s">
        <v>64</v>
      </c>
      <c r="G24" s="5">
        <v>19</v>
      </c>
      <c r="H24" s="10"/>
      <c r="I24" s="5"/>
      <c r="J24" s="5"/>
      <c r="K24" s="5"/>
      <c r="L24" s="5"/>
      <c r="M24" s="5"/>
      <c r="N24" s="5">
        <f t="shared" si="2"/>
        <v>0</v>
      </c>
      <c r="O24" s="5">
        <f t="shared" si="3"/>
        <v>19</v>
      </c>
      <c r="P24" s="5"/>
      <c r="Q24" s="18"/>
    </row>
    <row r="25" spans="1:17" s="6" customFormat="1" ht="15.75">
      <c r="A25" s="17">
        <v>18</v>
      </c>
      <c r="B25" s="2" t="s">
        <v>66</v>
      </c>
      <c r="C25" s="3" t="s">
        <v>67</v>
      </c>
      <c r="D25" s="4"/>
      <c r="E25" s="1" t="s">
        <v>68</v>
      </c>
      <c r="F25" s="30" t="s">
        <v>164</v>
      </c>
      <c r="G25" s="5">
        <v>19</v>
      </c>
      <c r="H25" s="5"/>
      <c r="I25" s="5"/>
      <c r="J25" s="5"/>
      <c r="K25" s="5"/>
      <c r="L25" s="5"/>
      <c r="M25" s="5"/>
      <c r="N25" s="5">
        <f t="shared" si="2"/>
        <v>0</v>
      </c>
      <c r="O25" s="5">
        <f t="shared" si="3"/>
        <v>19</v>
      </c>
      <c r="P25" s="5"/>
      <c r="Q25" s="18"/>
    </row>
    <row r="26" spans="1:17" s="6" customFormat="1" ht="15.75">
      <c r="A26" s="17">
        <v>19</v>
      </c>
      <c r="B26" s="2" t="s">
        <v>69</v>
      </c>
      <c r="C26" s="3" t="s">
        <v>70</v>
      </c>
      <c r="D26" s="4" t="s">
        <v>24</v>
      </c>
      <c r="E26" s="1" t="s">
        <v>71</v>
      </c>
      <c r="F26" s="30" t="s">
        <v>72</v>
      </c>
      <c r="G26" s="5"/>
      <c r="H26" s="5"/>
      <c r="I26" s="5"/>
      <c r="J26" s="5"/>
      <c r="K26" s="5"/>
      <c r="L26" s="5"/>
      <c r="M26" s="5"/>
      <c r="N26" s="5">
        <f t="shared" si="2"/>
        <v>0</v>
      </c>
      <c r="O26" s="5">
        <f t="shared" si="3"/>
        <v>0</v>
      </c>
      <c r="P26" s="5"/>
      <c r="Q26" s="18"/>
    </row>
    <row r="27" spans="1:17" s="6" customFormat="1" ht="15.75">
      <c r="A27" s="72">
        <v>20</v>
      </c>
      <c r="B27" s="2" t="s">
        <v>69</v>
      </c>
      <c r="C27" s="3" t="s">
        <v>65</v>
      </c>
      <c r="D27" s="4" t="s">
        <v>24</v>
      </c>
      <c r="E27" s="1" t="s">
        <v>71</v>
      </c>
      <c r="F27" s="30" t="s">
        <v>72</v>
      </c>
      <c r="G27" s="5"/>
      <c r="H27" s="5"/>
      <c r="I27" s="5"/>
      <c r="J27" s="5"/>
      <c r="K27" s="5"/>
      <c r="L27" s="5"/>
      <c r="M27" s="5"/>
      <c r="N27" s="5">
        <f t="shared" si="2"/>
        <v>0</v>
      </c>
      <c r="O27" s="5">
        <f t="shared" si="3"/>
        <v>0</v>
      </c>
      <c r="P27" s="5"/>
      <c r="Q27" s="18"/>
    </row>
    <row r="28" spans="1:17" s="6" customFormat="1" ht="15.75">
      <c r="A28" s="17">
        <v>21</v>
      </c>
      <c r="B28" s="7" t="s">
        <v>73</v>
      </c>
      <c r="C28" s="8" t="s">
        <v>70</v>
      </c>
      <c r="D28" s="9" t="s">
        <v>24</v>
      </c>
      <c r="E28" s="1" t="s">
        <v>21</v>
      </c>
      <c r="F28" s="30" t="s">
        <v>46</v>
      </c>
      <c r="G28" s="5">
        <v>19</v>
      </c>
      <c r="H28" s="10"/>
      <c r="I28" s="5"/>
      <c r="J28" s="5"/>
      <c r="K28" s="5"/>
      <c r="L28" s="5"/>
      <c r="M28" s="5"/>
      <c r="N28" s="5">
        <f t="shared" si="2"/>
        <v>0</v>
      </c>
      <c r="O28" s="5">
        <f t="shared" si="3"/>
        <v>19</v>
      </c>
      <c r="P28" s="5"/>
      <c r="Q28" s="18"/>
    </row>
    <row r="29" spans="1:17" s="64" customFormat="1" ht="15.75">
      <c r="A29" s="17">
        <v>22</v>
      </c>
      <c r="B29" s="7" t="s">
        <v>75</v>
      </c>
      <c r="C29" s="8" t="s">
        <v>76</v>
      </c>
      <c r="D29" s="9" t="s">
        <v>24</v>
      </c>
      <c r="E29" s="1" t="s">
        <v>77</v>
      </c>
      <c r="F29" s="30" t="s">
        <v>266</v>
      </c>
      <c r="G29" s="5">
        <v>16</v>
      </c>
      <c r="H29" s="10" t="s">
        <v>285</v>
      </c>
      <c r="I29" s="5">
        <v>1</v>
      </c>
      <c r="J29" s="5"/>
      <c r="K29" s="5"/>
      <c r="L29" s="5">
        <v>2</v>
      </c>
      <c r="M29" s="5"/>
      <c r="N29" s="5">
        <f aca="true" t="shared" si="4" ref="N29:N73">+I29+J29+K29+M29+L29/4</f>
        <v>1.5</v>
      </c>
      <c r="O29" s="5">
        <f t="shared" si="3"/>
        <v>17.5</v>
      </c>
      <c r="P29" s="17"/>
      <c r="Q29" s="63"/>
    </row>
    <row r="30" spans="1:17" s="64" customFormat="1" ht="15.75">
      <c r="A30" s="72">
        <v>23</v>
      </c>
      <c r="B30" s="7" t="s">
        <v>78</v>
      </c>
      <c r="C30" s="8" t="s">
        <v>79</v>
      </c>
      <c r="D30" s="9" t="s">
        <v>24</v>
      </c>
      <c r="E30" s="1" t="s">
        <v>77</v>
      </c>
      <c r="F30" s="30" t="s">
        <v>183</v>
      </c>
      <c r="G30" s="5">
        <v>14</v>
      </c>
      <c r="H30" s="17"/>
      <c r="I30" s="5"/>
      <c r="J30" s="5">
        <v>4</v>
      </c>
      <c r="K30" s="5"/>
      <c r="L30" s="5">
        <v>2</v>
      </c>
      <c r="M30" s="5"/>
      <c r="N30" s="5">
        <f t="shared" si="4"/>
        <v>4.5</v>
      </c>
      <c r="O30" s="5">
        <f t="shared" si="3"/>
        <v>18.5</v>
      </c>
      <c r="P30" s="5" t="s">
        <v>206</v>
      </c>
      <c r="Q30" s="63"/>
    </row>
    <row r="31" spans="1:17" s="11" customFormat="1" ht="15.75">
      <c r="A31" s="17">
        <v>24</v>
      </c>
      <c r="B31" s="2" t="s">
        <v>69</v>
      </c>
      <c r="C31" s="3" t="s">
        <v>80</v>
      </c>
      <c r="D31" s="4" t="s">
        <v>24</v>
      </c>
      <c r="E31" s="1" t="s">
        <v>25</v>
      </c>
      <c r="F31" s="30" t="s">
        <v>185</v>
      </c>
      <c r="G31" s="5">
        <v>12</v>
      </c>
      <c r="H31" s="17" t="s">
        <v>29</v>
      </c>
      <c r="I31" s="5">
        <v>3</v>
      </c>
      <c r="J31" s="5"/>
      <c r="K31" s="5"/>
      <c r="L31" s="5"/>
      <c r="M31" s="5"/>
      <c r="N31" s="5">
        <f t="shared" si="4"/>
        <v>3</v>
      </c>
      <c r="O31" s="5">
        <f t="shared" si="3"/>
        <v>15</v>
      </c>
      <c r="P31" s="5"/>
      <c r="Q31" s="18"/>
    </row>
    <row r="32" spans="1:17" s="11" customFormat="1" ht="15.75">
      <c r="A32" s="17">
        <v>25</v>
      </c>
      <c r="B32" s="13" t="s">
        <v>81</v>
      </c>
      <c r="C32" s="14" t="s">
        <v>82</v>
      </c>
      <c r="D32" s="15" t="s">
        <v>24</v>
      </c>
      <c r="E32" s="16" t="s">
        <v>25</v>
      </c>
      <c r="F32" s="29" t="s">
        <v>187</v>
      </c>
      <c r="G32" s="17">
        <v>12</v>
      </c>
      <c r="H32" s="17"/>
      <c r="I32" s="17"/>
      <c r="J32" s="17">
        <v>4</v>
      </c>
      <c r="K32" s="17"/>
      <c r="L32" s="17"/>
      <c r="M32" s="17">
        <v>3</v>
      </c>
      <c r="N32" s="5">
        <f t="shared" si="4"/>
        <v>7</v>
      </c>
      <c r="O32" s="17">
        <f t="shared" si="3"/>
        <v>19</v>
      </c>
      <c r="P32" s="17" t="s">
        <v>264</v>
      </c>
      <c r="Q32" s="19"/>
    </row>
    <row r="33" spans="1:17" s="6" customFormat="1" ht="15.75">
      <c r="A33" s="72">
        <v>26</v>
      </c>
      <c r="B33" s="2" t="s">
        <v>83</v>
      </c>
      <c r="C33" s="3" t="s">
        <v>84</v>
      </c>
      <c r="D33" s="4"/>
      <c r="E33" s="1" t="s">
        <v>25</v>
      </c>
      <c r="F33" s="30" t="s">
        <v>188</v>
      </c>
      <c r="G33" s="5">
        <v>12</v>
      </c>
      <c r="H33" s="17" t="s">
        <v>250</v>
      </c>
      <c r="I33" s="5"/>
      <c r="J33" s="5">
        <v>4</v>
      </c>
      <c r="K33" s="5"/>
      <c r="L33" s="5">
        <v>2</v>
      </c>
      <c r="M33" s="5"/>
      <c r="N33" s="5">
        <f t="shared" si="4"/>
        <v>4.5</v>
      </c>
      <c r="O33" s="5">
        <f t="shared" si="3"/>
        <v>16.5</v>
      </c>
      <c r="P33" s="5" t="s">
        <v>189</v>
      </c>
      <c r="Q33" s="18"/>
    </row>
    <row r="34" spans="1:17" s="11" customFormat="1" ht="15.75">
      <c r="A34" s="17">
        <v>27</v>
      </c>
      <c r="B34" s="13" t="s">
        <v>88</v>
      </c>
      <c r="C34" s="14" t="s">
        <v>89</v>
      </c>
      <c r="D34" s="15"/>
      <c r="E34" s="16" t="s">
        <v>25</v>
      </c>
      <c r="F34" s="29" t="s">
        <v>191</v>
      </c>
      <c r="G34" s="17">
        <v>12</v>
      </c>
      <c r="H34" s="17" t="s">
        <v>250</v>
      </c>
      <c r="I34" s="17"/>
      <c r="J34" s="17">
        <v>4</v>
      </c>
      <c r="K34" s="17"/>
      <c r="L34" s="17">
        <v>2</v>
      </c>
      <c r="M34" s="17"/>
      <c r="N34" s="5">
        <f t="shared" si="4"/>
        <v>4.5</v>
      </c>
      <c r="O34" s="17">
        <f t="shared" si="3"/>
        <v>16.5</v>
      </c>
      <c r="P34" s="17" t="s">
        <v>192</v>
      </c>
      <c r="Q34" s="19"/>
    </row>
    <row r="35" spans="1:17" s="6" customFormat="1" ht="15.75">
      <c r="A35" s="17">
        <v>28</v>
      </c>
      <c r="B35" s="13" t="s">
        <v>174</v>
      </c>
      <c r="C35" s="14" t="s">
        <v>87</v>
      </c>
      <c r="D35" s="15" t="s">
        <v>24</v>
      </c>
      <c r="E35" s="16" t="s">
        <v>25</v>
      </c>
      <c r="F35" s="29" t="s">
        <v>281</v>
      </c>
      <c r="G35" s="17">
        <v>12</v>
      </c>
      <c r="H35" s="17" t="s">
        <v>250</v>
      </c>
      <c r="I35" s="17"/>
      <c r="J35" s="17">
        <v>4</v>
      </c>
      <c r="K35" s="17"/>
      <c r="L35" s="5">
        <v>2</v>
      </c>
      <c r="M35" s="17"/>
      <c r="N35" s="5">
        <f t="shared" si="4"/>
        <v>4.5</v>
      </c>
      <c r="O35" s="17">
        <f t="shared" si="3"/>
        <v>16.5</v>
      </c>
      <c r="P35" s="17" t="s">
        <v>234</v>
      </c>
      <c r="Q35" s="19"/>
    </row>
    <row r="36" spans="1:20" s="11" customFormat="1" ht="15.75">
      <c r="A36" s="72">
        <v>29</v>
      </c>
      <c r="B36" s="13" t="s">
        <v>90</v>
      </c>
      <c r="C36" s="14" t="s">
        <v>91</v>
      </c>
      <c r="D36" s="15" t="s">
        <v>24</v>
      </c>
      <c r="E36" s="16" t="s">
        <v>25</v>
      </c>
      <c r="F36" s="29" t="s">
        <v>195</v>
      </c>
      <c r="G36" s="17">
        <v>12</v>
      </c>
      <c r="H36" s="17" t="s">
        <v>250</v>
      </c>
      <c r="I36" s="17"/>
      <c r="J36" s="17">
        <v>4</v>
      </c>
      <c r="K36" s="17"/>
      <c r="L36" s="17">
        <v>2</v>
      </c>
      <c r="M36" s="17"/>
      <c r="N36" s="5">
        <f t="shared" si="4"/>
        <v>4.5</v>
      </c>
      <c r="O36" s="17">
        <f t="shared" si="3"/>
        <v>16.5</v>
      </c>
      <c r="P36" s="17" t="s">
        <v>196</v>
      </c>
      <c r="Q36" s="19"/>
      <c r="R36" s="6"/>
      <c r="S36" s="6"/>
      <c r="T36" s="6"/>
    </row>
    <row r="37" spans="1:17" s="6" customFormat="1" ht="15.75">
      <c r="A37" s="17">
        <v>30</v>
      </c>
      <c r="B37" s="7" t="s">
        <v>92</v>
      </c>
      <c r="C37" s="8" t="s">
        <v>93</v>
      </c>
      <c r="D37" s="9"/>
      <c r="E37" s="1" t="s">
        <v>94</v>
      </c>
      <c r="F37" s="30" t="s">
        <v>197</v>
      </c>
      <c r="G37" s="5">
        <v>20</v>
      </c>
      <c r="H37" s="10" t="s">
        <v>267</v>
      </c>
      <c r="I37" s="5">
        <v>3</v>
      </c>
      <c r="J37" s="5"/>
      <c r="K37" s="5"/>
      <c r="L37" s="5"/>
      <c r="M37" s="5"/>
      <c r="N37" s="5">
        <f t="shared" si="4"/>
        <v>3</v>
      </c>
      <c r="O37" s="5">
        <f t="shared" si="3"/>
        <v>23</v>
      </c>
      <c r="P37" s="5"/>
      <c r="Q37" s="18"/>
    </row>
    <row r="38" spans="1:17" s="6" customFormat="1" ht="15.75">
      <c r="A38" s="17">
        <v>31</v>
      </c>
      <c r="B38" s="7" t="s">
        <v>95</v>
      </c>
      <c r="C38" s="8" t="s">
        <v>96</v>
      </c>
      <c r="D38" s="9"/>
      <c r="E38" s="1" t="s">
        <v>97</v>
      </c>
      <c r="F38" s="30" t="s">
        <v>198</v>
      </c>
      <c r="G38" s="5">
        <v>16</v>
      </c>
      <c r="H38" s="10" t="s">
        <v>98</v>
      </c>
      <c r="I38" s="5">
        <v>3</v>
      </c>
      <c r="J38" s="5"/>
      <c r="K38" s="5"/>
      <c r="L38" s="5"/>
      <c r="M38" s="5"/>
      <c r="N38" s="5">
        <f t="shared" si="4"/>
        <v>3</v>
      </c>
      <c r="O38" s="5">
        <f t="shared" si="3"/>
        <v>19</v>
      </c>
      <c r="P38" s="5"/>
      <c r="Q38" s="18"/>
    </row>
    <row r="39" spans="1:17" s="6" customFormat="1" ht="15.75">
      <c r="A39" s="72">
        <v>32</v>
      </c>
      <c r="B39" s="7" t="s">
        <v>43</v>
      </c>
      <c r="C39" s="8" t="s">
        <v>26</v>
      </c>
      <c r="D39" s="9" t="s">
        <v>24</v>
      </c>
      <c r="E39" s="1" t="s">
        <v>99</v>
      </c>
      <c r="F39" s="30" t="s">
        <v>199</v>
      </c>
      <c r="G39" s="5">
        <v>21</v>
      </c>
      <c r="H39" s="10" t="s">
        <v>268</v>
      </c>
      <c r="I39" s="5">
        <v>3</v>
      </c>
      <c r="J39" s="5"/>
      <c r="K39" s="5"/>
      <c r="L39" s="5"/>
      <c r="M39" s="5"/>
      <c r="N39" s="5">
        <f t="shared" si="4"/>
        <v>3</v>
      </c>
      <c r="O39" s="5">
        <f t="shared" si="3"/>
        <v>24</v>
      </c>
      <c r="P39" s="5"/>
      <c r="Q39" s="18"/>
    </row>
    <row r="40" spans="1:17" s="6" customFormat="1" ht="15.75">
      <c r="A40" s="17">
        <v>33</v>
      </c>
      <c r="B40" s="7" t="s">
        <v>100</v>
      </c>
      <c r="C40" s="8" t="s">
        <v>101</v>
      </c>
      <c r="D40" s="9"/>
      <c r="E40" s="1" t="s">
        <v>102</v>
      </c>
      <c r="F40" s="30" t="s">
        <v>200</v>
      </c>
      <c r="G40" s="5">
        <v>20</v>
      </c>
      <c r="H40" s="10" t="s">
        <v>29</v>
      </c>
      <c r="I40" s="5">
        <v>3</v>
      </c>
      <c r="J40" s="5"/>
      <c r="K40" s="5"/>
      <c r="L40" s="5"/>
      <c r="M40" s="5"/>
      <c r="N40" s="5">
        <f t="shared" si="4"/>
        <v>3</v>
      </c>
      <c r="O40" s="5">
        <f t="shared" si="3"/>
        <v>23</v>
      </c>
      <c r="P40" s="5"/>
      <c r="Q40" s="18"/>
    </row>
    <row r="41" spans="1:17" s="64" customFormat="1" ht="15.75">
      <c r="A41" s="17">
        <v>34</v>
      </c>
      <c r="B41" s="13" t="s">
        <v>103</v>
      </c>
      <c r="C41" s="14" t="s">
        <v>104</v>
      </c>
      <c r="D41" s="15" t="s">
        <v>24</v>
      </c>
      <c r="E41" s="16" t="s">
        <v>56</v>
      </c>
      <c r="F41" s="29" t="s">
        <v>201</v>
      </c>
      <c r="G41" s="17">
        <v>12</v>
      </c>
      <c r="H41" s="5" t="s">
        <v>285</v>
      </c>
      <c r="I41" s="17">
        <v>1</v>
      </c>
      <c r="J41" s="17">
        <v>4</v>
      </c>
      <c r="K41" s="17"/>
      <c r="L41" s="17">
        <v>2</v>
      </c>
      <c r="M41" s="17"/>
      <c r="N41" s="5">
        <f t="shared" si="4"/>
        <v>5.5</v>
      </c>
      <c r="O41" s="17">
        <f t="shared" si="3"/>
        <v>17.5</v>
      </c>
      <c r="P41" s="17" t="s">
        <v>259</v>
      </c>
      <c r="Q41" s="65"/>
    </row>
    <row r="42" spans="1:17" s="6" customFormat="1" ht="15.75">
      <c r="A42" s="72">
        <v>35</v>
      </c>
      <c r="B42" s="2" t="s">
        <v>108</v>
      </c>
      <c r="C42" s="3" t="s">
        <v>109</v>
      </c>
      <c r="D42" s="4" t="s">
        <v>24</v>
      </c>
      <c r="E42" s="1" t="s">
        <v>56</v>
      </c>
      <c r="F42" s="30" t="s">
        <v>202</v>
      </c>
      <c r="G42" s="5">
        <v>10</v>
      </c>
      <c r="H42" s="5" t="s">
        <v>29</v>
      </c>
      <c r="I42" s="5">
        <v>3</v>
      </c>
      <c r="J42" s="5">
        <v>4</v>
      </c>
      <c r="K42" s="5"/>
      <c r="L42" s="5">
        <v>2</v>
      </c>
      <c r="M42" s="5"/>
      <c r="N42" s="5">
        <f t="shared" si="4"/>
        <v>7.5</v>
      </c>
      <c r="O42" s="5">
        <f t="shared" si="3"/>
        <v>17.5</v>
      </c>
      <c r="P42" s="5" t="s">
        <v>203</v>
      </c>
      <c r="Q42" s="18"/>
    </row>
    <row r="43" spans="1:20" s="6" customFormat="1" ht="15.75">
      <c r="A43" s="17">
        <v>36</v>
      </c>
      <c r="B43" s="2" t="s">
        <v>110</v>
      </c>
      <c r="C43" s="3" t="s">
        <v>70</v>
      </c>
      <c r="D43" s="4" t="s">
        <v>24</v>
      </c>
      <c r="E43" s="1" t="s">
        <v>56</v>
      </c>
      <c r="F43" s="30" t="s">
        <v>204</v>
      </c>
      <c r="G43" s="5">
        <v>12</v>
      </c>
      <c r="H43" s="5" t="s">
        <v>250</v>
      </c>
      <c r="I43" s="5"/>
      <c r="J43" s="5">
        <v>4</v>
      </c>
      <c r="K43" s="5"/>
      <c r="L43" s="5">
        <v>2</v>
      </c>
      <c r="M43" s="5"/>
      <c r="N43" s="5">
        <f t="shared" si="4"/>
        <v>4.5</v>
      </c>
      <c r="O43" s="5">
        <f t="shared" si="3"/>
        <v>16.5</v>
      </c>
      <c r="P43" s="5" t="s">
        <v>194</v>
      </c>
      <c r="Q43" s="18"/>
      <c r="R43" s="6">
        <f>+S43*T43</f>
        <v>25</v>
      </c>
      <c r="S43" s="6">
        <v>5</v>
      </c>
      <c r="T43" s="6">
        <v>5</v>
      </c>
    </row>
    <row r="44" spans="1:17" s="6" customFormat="1" ht="15.75">
      <c r="A44" s="17">
        <v>37</v>
      </c>
      <c r="B44" s="2" t="s">
        <v>171</v>
      </c>
      <c r="C44" s="3" t="s">
        <v>170</v>
      </c>
      <c r="D44" s="4" t="s">
        <v>24</v>
      </c>
      <c r="E44" s="1" t="s">
        <v>56</v>
      </c>
      <c r="F44" s="30" t="s">
        <v>207</v>
      </c>
      <c r="G44" s="5">
        <v>14</v>
      </c>
      <c r="H44" s="5"/>
      <c r="I44" s="5"/>
      <c r="J44" s="5">
        <v>4</v>
      </c>
      <c r="K44" s="5"/>
      <c r="L44" s="5">
        <v>2</v>
      </c>
      <c r="M44" s="5"/>
      <c r="N44" s="5">
        <f t="shared" si="4"/>
        <v>4.5</v>
      </c>
      <c r="O44" s="5">
        <f t="shared" si="3"/>
        <v>18.5</v>
      </c>
      <c r="P44" s="5" t="s">
        <v>205</v>
      </c>
      <c r="Q44" s="18"/>
    </row>
    <row r="45" spans="1:20" s="6" customFormat="1" ht="15.75">
      <c r="A45" s="72">
        <v>38</v>
      </c>
      <c r="B45" s="7" t="s">
        <v>81</v>
      </c>
      <c r="C45" s="8" t="s">
        <v>111</v>
      </c>
      <c r="D45" s="9" t="s">
        <v>24</v>
      </c>
      <c r="E45" s="1" t="s">
        <v>112</v>
      </c>
      <c r="F45" s="30" t="s">
        <v>208</v>
      </c>
      <c r="G45" s="5">
        <v>15</v>
      </c>
      <c r="H45" s="10" t="s">
        <v>29</v>
      </c>
      <c r="I45" s="5">
        <v>3</v>
      </c>
      <c r="J45" s="5"/>
      <c r="K45" s="5"/>
      <c r="L45" s="5"/>
      <c r="M45" s="5"/>
      <c r="N45" s="5">
        <f t="shared" si="4"/>
        <v>3</v>
      </c>
      <c r="O45" s="5">
        <f t="shared" si="3"/>
        <v>18</v>
      </c>
      <c r="P45" s="5"/>
      <c r="Q45" s="18"/>
      <c r="R45" s="6">
        <f>+S45*T45</f>
        <v>76</v>
      </c>
      <c r="S45" s="6">
        <v>19</v>
      </c>
      <c r="T45" s="6">
        <v>4</v>
      </c>
    </row>
    <row r="46" spans="1:20" s="11" customFormat="1" ht="15.75">
      <c r="A46" s="17">
        <v>39</v>
      </c>
      <c r="B46" s="2" t="s">
        <v>113</v>
      </c>
      <c r="C46" s="3" t="s">
        <v>114</v>
      </c>
      <c r="D46" s="4" t="s">
        <v>24</v>
      </c>
      <c r="E46" s="1" t="s">
        <v>115</v>
      </c>
      <c r="F46" s="30" t="s">
        <v>209</v>
      </c>
      <c r="G46" s="5">
        <v>14</v>
      </c>
      <c r="H46" s="5"/>
      <c r="I46" s="5"/>
      <c r="J46" s="5">
        <v>4</v>
      </c>
      <c r="K46" s="5"/>
      <c r="L46" s="5">
        <v>2</v>
      </c>
      <c r="M46" s="5"/>
      <c r="N46" s="5">
        <f t="shared" si="4"/>
        <v>4.5</v>
      </c>
      <c r="O46" s="5">
        <f t="shared" si="3"/>
        <v>18.5</v>
      </c>
      <c r="P46" s="5" t="s">
        <v>210</v>
      </c>
      <c r="Q46" s="18"/>
      <c r="R46" s="6"/>
      <c r="S46" s="6"/>
      <c r="T46" s="6"/>
    </row>
    <row r="47" spans="1:17" s="6" customFormat="1" ht="15.75">
      <c r="A47" s="17">
        <v>40</v>
      </c>
      <c r="B47" s="13" t="s">
        <v>116</v>
      </c>
      <c r="C47" s="14" t="s">
        <v>117</v>
      </c>
      <c r="D47" s="15" t="s">
        <v>24</v>
      </c>
      <c r="E47" s="16" t="s">
        <v>42</v>
      </c>
      <c r="F47" s="29" t="s">
        <v>211</v>
      </c>
      <c r="G47" s="17">
        <v>12</v>
      </c>
      <c r="H47" s="17" t="s">
        <v>250</v>
      </c>
      <c r="I47" s="17"/>
      <c r="J47" s="17">
        <v>4</v>
      </c>
      <c r="K47" s="17"/>
      <c r="L47" s="5">
        <v>2</v>
      </c>
      <c r="M47" s="17"/>
      <c r="N47" s="5">
        <f t="shared" si="4"/>
        <v>4.5</v>
      </c>
      <c r="O47" s="17">
        <f t="shared" si="3"/>
        <v>16.5</v>
      </c>
      <c r="P47" s="17" t="s">
        <v>184</v>
      </c>
      <c r="Q47" s="19"/>
    </row>
    <row r="48" spans="1:17" s="11" customFormat="1" ht="15.75">
      <c r="A48" s="72">
        <v>41</v>
      </c>
      <c r="B48" s="13" t="s">
        <v>118</v>
      </c>
      <c r="C48" s="14" t="s">
        <v>119</v>
      </c>
      <c r="D48" s="15" t="s">
        <v>24</v>
      </c>
      <c r="E48" s="16" t="s">
        <v>42</v>
      </c>
      <c r="F48" s="29" t="s">
        <v>212</v>
      </c>
      <c r="G48" s="17">
        <v>12</v>
      </c>
      <c r="H48" s="17" t="s">
        <v>250</v>
      </c>
      <c r="I48" s="17"/>
      <c r="J48" s="17">
        <v>4</v>
      </c>
      <c r="K48" s="17"/>
      <c r="L48" s="17">
        <v>2</v>
      </c>
      <c r="M48" s="17"/>
      <c r="N48" s="5">
        <f t="shared" si="4"/>
        <v>4.5</v>
      </c>
      <c r="O48" s="17">
        <f t="shared" si="3"/>
        <v>16.5</v>
      </c>
      <c r="P48" s="17" t="s">
        <v>213</v>
      </c>
      <c r="Q48" s="19"/>
    </row>
    <row r="49" spans="1:17" s="11" customFormat="1" ht="15.75">
      <c r="A49" s="17">
        <v>42</v>
      </c>
      <c r="B49" s="13" t="s">
        <v>69</v>
      </c>
      <c r="C49" s="14" t="s">
        <v>120</v>
      </c>
      <c r="D49" s="15" t="s">
        <v>24</v>
      </c>
      <c r="E49" s="16" t="s">
        <v>115</v>
      </c>
      <c r="F49" s="29" t="s">
        <v>261</v>
      </c>
      <c r="G49" s="17">
        <v>14</v>
      </c>
      <c r="H49" s="17"/>
      <c r="I49" s="17"/>
      <c r="J49" s="17">
        <v>4</v>
      </c>
      <c r="K49" s="17"/>
      <c r="L49" s="17">
        <v>2</v>
      </c>
      <c r="M49" s="17"/>
      <c r="N49" s="5">
        <f t="shared" si="4"/>
        <v>4.5</v>
      </c>
      <c r="O49" s="17">
        <f t="shared" si="3"/>
        <v>18.5</v>
      </c>
      <c r="P49" s="17" t="s">
        <v>216</v>
      </c>
      <c r="Q49" s="19"/>
    </row>
    <row r="50" spans="1:17" s="11" customFormat="1" ht="15.75">
      <c r="A50" s="17">
        <v>43</v>
      </c>
      <c r="B50" s="13" t="s">
        <v>43</v>
      </c>
      <c r="C50" s="14" t="s">
        <v>121</v>
      </c>
      <c r="D50" s="15" t="s">
        <v>24</v>
      </c>
      <c r="E50" s="16" t="s">
        <v>115</v>
      </c>
      <c r="F50" s="29" t="s">
        <v>260</v>
      </c>
      <c r="G50" s="17">
        <v>14</v>
      </c>
      <c r="H50" s="17"/>
      <c r="I50" s="17"/>
      <c r="J50" s="17">
        <v>4</v>
      </c>
      <c r="K50" s="17"/>
      <c r="L50" s="17">
        <v>2</v>
      </c>
      <c r="M50" s="17"/>
      <c r="N50" s="5">
        <f t="shared" si="4"/>
        <v>4.5</v>
      </c>
      <c r="O50" s="17">
        <f t="shared" si="3"/>
        <v>18.5</v>
      </c>
      <c r="P50" s="17" t="s">
        <v>227</v>
      </c>
      <c r="Q50" s="19"/>
    </row>
    <row r="51" spans="1:17" s="11" customFormat="1" ht="15.75">
      <c r="A51" s="72">
        <v>44</v>
      </c>
      <c r="B51" s="13" t="s">
        <v>43</v>
      </c>
      <c r="C51" s="14" t="s">
        <v>106</v>
      </c>
      <c r="D51" s="15" t="s">
        <v>24</v>
      </c>
      <c r="E51" s="16" t="s">
        <v>42</v>
      </c>
      <c r="F51" s="29" t="s">
        <v>214</v>
      </c>
      <c r="G51" s="17">
        <v>12</v>
      </c>
      <c r="H51" s="17" t="s">
        <v>250</v>
      </c>
      <c r="I51" s="17"/>
      <c r="J51" s="17">
        <v>4</v>
      </c>
      <c r="K51" s="17"/>
      <c r="L51" s="17">
        <v>2</v>
      </c>
      <c r="M51" s="17"/>
      <c r="N51" s="5">
        <f t="shared" si="4"/>
        <v>4.5</v>
      </c>
      <c r="O51" s="17">
        <f t="shared" si="3"/>
        <v>16.5</v>
      </c>
      <c r="P51" s="17" t="s">
        <v>215</v>
      </c>
      <c r="Q51" s="19"/>
    </row>
    <row r="52" spans="1:18" s="11" customFormat="1" ht="15.75">
      <c r="A52" s="17">
        <v>45</v>
      </c>
      <c r="B52" s="7" t="s">
        <v>122</v>
      </c>
      <c r="C52" s="8" t="s">
        <v>123</v>
      </c>
      <c r="D52" s="9" t="s">
        <v>24</v>
      </c>
      <c r="E52" s="1" t="s">
        <v>115</v>
      </c>
      <c r="F52" s="30" t="s">
        <v>217</v>
      </c>
      <c r="G52" s="5">
        <v>12</v>
      </c>
      <c r="H52" s="10" t="s">
        <v>285</v>
      </c>
      <c r="I52" s="5">
        <v>1</v>
      </c>
      <c r="J52" s="5">
        <v>4</v>
      </c>
      <c r="K52" s="5"/>
      <c r="L52" s="5">
        <v>2</v>
      </c>
      <c r="M52" s="5"/>
      <c r="N52" s="5">
        <f t="shared" si="4"/>
        <v>5.5</v>
      </c>
      <c r="O52" s="5">
        <f t="shared" si="3"/>
        <v>17.5</v>
      </c>
      <c r="P52" s="5" t="s">
        <v>218</v>
      </c>
      <c r="Q52" s="18"/>
      <c r="R52" s="11">
        <f>SUM(R50:R51)</f>
        <v>0</v>
      </c>
    </row>
    <row r="53" spans="1:17" s="6" customFormat="1" ht="15.75">
      <c r="A53" s="17">
        <v>46</v>
      </c>
      <c r="B53" s="2" t="s">
        <v>124</v>
      </c>
      <c r="C53" s="3" t="s">
        <v>125</v>
      </c>
      <c r="D53" s="4" t="s">
        <v>24</v>
      </c>
      <c r="E53" s="1" t="s">
        <v>126</v>
      </c>
      <c r="F53" s="30" t="s">
        <v>269</v>
      </c>
      <c r="G53" s="5">
        <v>13</v>
      </c>
      <c r="H53" s="5"/>
      <c r="I53" s="5"/>
      <c r="J53" s="5">
        <v>4</v>
      </c>
      <c r="K53" s="5"/>
      <c r="L53" s="5">
        <v>2</v>
      </c>
      <c r="M53" s="5"/>
      <c r="N53" s="5">
        <f t="shared" si="4"/>
        <v>4.5</v>
      </c>
      <c r="O53" s="5">
        <f t="shared" si="3"/>
        <v>17.5</v>
      </c>
      <c r="P53" s="5" t="s">
        <v>220</v>
      </c>
      <c r="Q53" s="18"/>
    </row>
    <row r="54" spans="1:17" s="6" customFormat="1" ht="15.75">
      <c r="A54" s="72">
        <v>47</v>
      </c>
      <c r="B54" s="7" t="s">
        <v>54</v>
      </c>
      <c r="C54" s="8" t="s">
        <v>55</v>
      </c>
      <c r="D54" s="9" t="s">
        <v>24</v>
      </c>
      <c r="E54" s="31" t="s">
        <v>160</v>
      </c>
      <c r="F54" s="24" t="s">
        <v>246</v>
      </c>
      <c r="G54" s="10">
        <v>24</v>
      </c>
      <c r="H54" s="10" t="s">
        <v>272</v>
      </c>
      <c r="I54" s="5">
        <v>3</v>
      </c>
      <c r="J54" s="5"/>
      <c r="K54" s="5"/>
      <c r="L54" s="5"/>
      <c r="M54" s="5"/>
      <c r="N54" s="5">
        <f t="shared" si="4"/>
        <v>3</v>
      </c>
      <c r="O54" s="5">
        <f t="shared" si="3"/>
        <v>27</v>
      </c>
      <c r="P54" s="5"/>
      <c r="Q54" s="18"/>
    </row>
    <row r="55" spans="1:17" s="66" customFormat="1" ht="15.75">
      <c r="A55" s="17">
        <v>48</v>
      </c>
      <c r="B55" s="13" t="s">
        <v>127</v>
      </c>
      <c r="C55" s="14" t="s">
        <v>96</v>
      </c>
      <c r="D55" s="15" t="s">
        <v>24</v>
      </c>
      <c r="E55" s="16" t="s">
        <v>21</v>
      </c>
      <c r="F55" s="29" t="s">
        <v>288</v>
      </c>
      <c r="G55" s="5">
        <v>9</v>
      </c>
      <c r="H55" s="17" t="s">
        <v>29</v>
      </c>
      <c r="I55" s="17">
        <v>3</v>
      </c>
      <c r="J55" s="17">
        <v>4</v>
      </c>
      <c r="K55" s="17"/>
      <c r="L55" s="5">
        <v>2</v>
      </c>
      <c r="M55" s="17"/>
      <c r="N55" s="5">
        <f t="shared" si="4"/>
        <v>7.5</v>
      </c>
      <c r="O55" s="17">
        <f t="shared" si="3"/>
        <v>16.5</v>
      </c>
      <c r="P55" s="17" t="s">
        <v>222</v>
      </c>
      <c r="Q55" s="65"/>
    </row>
    <row r="56" spans="1:17" s="11" customFormat="1" ht="15.75">
      <c r="A56" s="17">
        <v>49</v>
      </c>
      <c r="B56" s="13" t="s">
        <v>116</v>
      </c>
      <c r="C56" s="14" t="s">
        <v>41</v>
      </c>
      <c r="D56" s="15" t="s">
        <v>24</v>
      </c>
      <c r="E56" s="16" t="s">
        <v>128</v>
      </c>
      <c r="F56" s="29" t="s">
        <v>293</v>
      </c>
      <c r="G56" s="17">
        <v>13</v>
      </c>
      <c r="H56" s="17" t="s">
        <v>250</v>
      </c>
      <c r="I56" s="17"/>
      <c r="J56" s="17"/>
      <c r="K56" s="17"/>
      <c r="L56" s="17"/>
      <c r="M56" s="17">
        <v>3</v>
      </c>
      <c r="N56" s="17">
        <f t="shared" si="4"/>
        <v>3</v>
      </c>
      <c r="O56" s="17">
        <f t="shared" si="3"/>
        <v>16</v>
      </c>
      <c r="P56" s="17"/>
      <c r="Q56" s="19"/>
    </row>
    <row r="57" spans="1:22" s="66" customFormat="1" ht="31.5">
      <c r="A57" s="72">
        <v>50</v>
      </c>
      <c r="B57" s="7" t="s">
        <v>129</v>
      </c>
      <c r="C57" s="8" t="s">
        <v>130</v>
      </c>
      <c r="D57" s="9" t="s">
        <v>24</v>
      </c>
      <c r="E57" s="31" t="s">
        <v>131</v>
      </c>
      <c r="F57" s="24" t="s">
        <v>304</v>
      </c>
      <c r="G57" s="5">
        <v>13.5</v>
      </c>
      <c r="H57" s="10"/>
      <c r="I57" s="5"/>
      <c r="J57" s="5">
        <v>4</v>
      </c>
      <c r="K57" s="5"/>
      <c r="L57" s="5">
        <v>2</v>
      </c>
      <c r="M57" s="5"/>
      <c r="N57" s="5">
        <f t="shared" si="4"/>
        <v>4.5</v>
      </c>
      <c r="O57" s="17">
        <f t="shared" si="3"/>
        <v>18</v>
      </c>
      <c r="P57" s="5" t="s">
        <v>262</v>
      </c>
      <c r="Q57" s="63"/>
      <c r="R57" s="67"/>
      <c r="S57" s="67"/>
      <c r="T57" s="67"/>
      <c r="U57" s="67"/>
      <c r="V57" s="67"/>
    </row>
    <row r="58" spans="1:22" s="68" customFormat="1" ht="15.75">
      <c r="A58" s="17">
        <v>51</v>
      </c>
      <c r="B58" s="13" t="s">
        <v>132</v>
      </c>
      <c r="C58" s="14" t="s">
        <v>133</v>
      </c>
      <c r="D58" s="15"/>
      <c r="E58" s="16" t="s">
        <v>45</v>
      </c>
      <c r="F58" s="29" t="s">
        <v>294</v>
      </c>
      <c r="G58" s="17">
        <v>16</v>
      </c>
      <c r="H58" s="17" t="s">
        <v>250</v>
      </c>
      <c r="I58" s="17"/>
      <c r="J58" s="17"/>
      <c r="K58" s="17"/>
      <c r="L58" s="17"/>
      <c r="M58" s="17"/>
      <c r="N58" s="5">
        <f t="shared" si="4"/>
        <v>0</v>
      </c>
      <c r="O58" s="17">
        <f t="shared" si="3"/>
        <v>16</v>
      </c>
      <c r="P58" s="17"/>
      <c r="Q58" s="65"/>
      <c r="R58" s="64"/>
      <c r="S58" s="64"/>
      <c r="T58" s="64"/>
      <c r="U58" s="64"/>
      <c r="V58" s="64"/>
    </row>
    <row r="59" spans="1:17" s="64" customFormat="1" ht="15.75">
      <c r="A59" s="17">
        <v>52</v>
      </c>
      <c r="B59" s="13" t="s">
        <v>134</v>
      </c>
      <c r="C59" s="14" t="s">
        <v>135</v>
      </c>
      <c r="D59" s="15" t="s">
        <v>24</v>
      </c>
      <c r="E59" s="16" t="s">
        <v>45</v>
      </c>
      <c r="F59" s="29" t="s">
        <v>295</v>
      </c>
      <c r="G59" s="17">
        <v>13</v>
      </c>
      <c r="H59" s="17" t="s">
        <v>285</v>
      </c>
      <c r="I59" s="17">
        <v>1</v>
      </c>
      <c r="J59" s="17">
        <v>4</v>
      </c>
      <c r="K59" s="17"/>
      <c r="L59" s="17">
        <v>2</v>
      </c>
      <c r="M59" s="17"/>
      <c r="N59" s="5">
        <f t="shared" si="4"/>
        <v>5.5</v>
      </c>
      <c r="O59" s="17">
        <f t="shared" si="3"/>
        <v>18.5</v>
      </c>
      <c r="P59" s="17" t="s">
        <v>186</v>
      </c>
      <c r="Q59" s="65"/>
    </row>
    <row r="60" spans="1:17" s="64" customFormat="1" ht="31.5">
      <c r="A60" s="72">
        <v>53</v>
      </c>
      <c r="B60" s="13" t="s">
        <v>136</v>
      </c>
      <c r="C60" s="14" t="s">
        <v>137</v>
      </c>
      <c r="D60" s="15" t="s">
        <v>24</v>
      </c>
      <c r="E60" s="16" t="s">
        <v>138</v>
      </c>
      <c r="F60" s="29" t="s">
        <v>305</v>
      </c>
      <c r="G60" s="17">
        <v>18.5</v>
      </c>
      <c r="H60" s="17"/>
      <c r="I60" s="17"/>
      <c r="J60" s="17"/>
      <c r="K60" s="17"/>
      <c r="L60" s="17"/>
      <c r="M60" s="17"/>
      <c r="N60" s="5">
        <f t="shared" si="4"/>
        <v>0</v>
      </c>
      <c r="O60" s="17">
        <f t="shared" si="3"/>
        <v>18.5</v>
      </c>
      <c r="P60" s="17"/>
      <c r="Q60" s="65"/>
    </row>
    <row r="61" spans="1:17" s="64" customFormat="1" ht="15.75">
      <c r="A61" s="17">
        <v>54</v>
      </c>
      <c r="B61" s="13" t="s">
        <v>172</v>
      </c>
      <c r="C61" s="14" t="s">
        <v>173</v>
      </c>
      <c r="D61" s="15" t="s">
        <v>24</v>
      </c>
      <c r="E61" s="16" t="s">
        <v>128</v>
      </c>
      <c r="F61" s="29" t="s">
        <v>291</v>
      </c>
      <c r="G61" s="17">
        <v>14</v>
      </c>
      <c r="H61" s="17"/>
      <c r="I61" s="17"/>
      <c r="J61" s="17">
        <v>4</v>
      </c>
      <c r="K61" s="17"/>
      <c r="L61" s="17">
        <v>2</v>
      </c>
      <c r="M61" s="17"/>
      <c r="N61" s="5">
        <f t="shared" si="4"/>
        <v>4.5</v>
      </c>
      <c r="O61" s="17">
        <f t="shared" si="3"/>
        <v>18.5</v>
      </c>
      <c r="P61" s="17" t="s">
        <v>258</v>
      </c>
      <c r="Q61" s="65"/>
    </row>
    <row r="62" spans="1:19" s="66" customFormat="1" ht="15.75">
      <c r="A62" s="17">
        <v>55</v>
      </c>
      <c r="B62" s="7" t="s">
        <v>116</v>
      </c>
      <c r="C62" s="8" t="s">
        <v>76</v>
      </c>
      <c r="D62" s="9" t="s">
        <v>24</v>
      </c>
      <c r="E62" s="31" t="s">
        <v>20</v>
      </c>
      <c r="F62" s="24" t="s">
        <v>296</v>
      </c>
      <c r="G62" s="10">
        <v>15</v>
      </c>
      <c r="H62" s="52" t="s">
        <v>230</v>
      </c>
      <c r="I62" s="5">
        <v>3</v>
      </c>
      <c r="J62" s="5"/>
      <c r="K62" s="5"/>
      <c r="L62" s="5"/>
      <c r="M62" s="5"/>
      <c r="N62" s="5">
        <f t="shared" si="4"/>
        <v>3</v>
      </c>
      <c r="O62" s="5">
        <f t="shared" si="3"/>
        <v>18</v>
      </c>
      <c r="P62" s="5"/>
      <c r="S62" s="63">
        <f>2*5+3*19</f>
        <v>67</v>
      </c>
    </row>
    <row r="63" spans="1:17" s="66" customFormat="1" ht="15.75">
      <c r="A63" s="72">
        <v>56</v>
      </c>
      <c r="B63" s="7" t="s">
        <v>139</v>
      </c>
      <c r="C63" s="8" t="s">
        <v>140</v>
      </c>
      <c r="D63" s="9" t="s">
        <v>24</v>
      </c>
      <c r="E63" s="31" t="s">
        <v>141</v>
      </c>
      <c r="F63" s="24" t="s">
        <v>298</v>
      </c>
      <c r="G63" s="5">
        <v>15</v>
      </c>
      <c r="H63" s="10"/>
      <c r="I63" s="5"/>
      <c r="J63" s="5">
        <v>4</v>
      </c>
      <c r="K63" s="5"/>
      <c r="L63" s="5">
        <v>2</v>
      </c>
      <c r="M63" s="5"/>
      <c r="N63" s="5">
        <f t="shared" si="4"/>
        <v>4.5</v>
      </c>
      <c r="O63" s="5">
        <f t="shared" si="3"/>
        <v>19.5</v>
      </c>
      <c r="P63" s="5" t="s">
        <v>263</v>
      </c>
      <c r="Q63" s="63"/>
    </row>
    <row r="64" spans="1:17" s="66" customFormat="1" ht="15.75">
      <c r="A64" s="17">
        <v>57</v>
      </c>
      <c r="B64" s="7" t="s">
        <v>142</v>
      </c>
      <c r="C64" s="8" t="s">
        <v>125</v>
      </c>
      <c r="D64" s="9" t="s">
        <v>24</v>
      </c>
      <c r="E64" s="31" t="s">
        <v>20</v>
      </c>
      <c r="F64" s="24" t="s">
        <v>306</v>
      </c>
      <c r="G64" s="10">
        <v>22</v>
      </c>
      <c r="H64" s="10"/>
      <c r="I64" s="5"/>
      <c r="J64" s="5"/>
      <c r="K64" s="5"/>
      <c r="L64" s="5"/>
      <c r="M64" s="5"/>
      <c r="N64" s="5">
        <f t="shared" si="4"/>
        <v>0</v>
      </c>
      <c r="O64" s="5">
        <f t="shared" si="3"/>
        <v>22</v>
      </c>
      <c r="P64" s="5"/>
      <c r="Q64" s="63"/>
    </row>
    <row r="65" spans="1:17" s="66" customFormat="1" ht="15.75">
      <c r="A65" s="17">
        <v>58</v>
      </c>
      <c r="B65" s="7" t="s">
        <v>81</v>
      </c>
      <c r="C65" s="8" t="s">
        <v>143</v>
      </c>
      <c r="D65" s="9" t="s">
        <v>24</v>
      </c>
      <c r="E65" s="31" t="s">
        <v>20</v>
      </c>
      <c r="F65" s="24" t="s">
        <v>299</v>
      </c>
      <c r="G65" s="10">
        <v>15</v>
      </c>
      <c r="H65" s="10"/>
      <c r="I65" s="5"/>
      <c r="J65" s="5">
        <v>4</v>
      </c>
      <c r="K65" s="5"/>
      <c r="L65" s="5">
        <v>2</v>
      </c>
      <c r="M65" s="5"/>
      <c r="N65" s="5">
        <f t="shared" si="4"/>
        <v>4.5</v>
      </c>
      <c r="O65" s="5">
        <f t="shared" si="3"/>
        <v>19.5</v>
      </c>
      <c r="P65" s="5" t="s">
        <v>235</v>
      </c>
      <c r="Q65" s="63"/>
    </row>
    <row r="66" spans="1:17" s="71" customFormat="1" ht="15.75">
      <c r="A66" s="72">
        <v>59</v>
      </c>
      <c r="B66" s="79" t="s">
        <v>144</v>
      </c>
      <c r="C66" s="80" t="s">
        <v>145</v>
      </c>
      <c r="D66" s="81" t="s">
        <v>24</v>
      </c>
      <c r="E66" s="82" t="s">
        <v>20</v>
      </c>
      <c r="F66" s="83"/>
      <c r="G66" s="84">
        <v>19</v>
      </c>
      <c r="H66" s="84"/>
      <c r="I66" s="84"/>
      <c r="J66" s="84"/>
      <c r="K66" s="84"/>
      <c r="L66" s="84"/>
      <c r="M66" s="84"/>
      <c r="N66" s="84">
        <f t="shared" si="4"/>
        <v>0</v>
      </c>
      <c r="O66" s="84">
        <f t="shared" si="3"/>
        <v>19</v>
      </c>
      <c r="P66" s="84" t="s">
        <v>223</v>
      </c>
      <c r="Q66" s="70"/>
    </row>
    <row r="67" spans="1:17" s="6" customFormat="1" ht="15.75">
      <c r="A67" s="17">
        <v>60</v>
      </c>
      <c r="B67" s="7" t="s">
        <v>146</v>
      </c>
      <c r="C67" s="8" t="s">
        <v>41</v>
      </c>
      <c r="D67" s="9" t="s">
        <v>24</v>
      </c>
      <c r="E67" s="31" t="s">
        <v>27</v>
      </c>
      <c r="F67" s="24" t="s">
        <v>241</v>
      </c>
      <c r="G67" s="10">
        <v>20</v>
      </c>
      <c r="H67" s="10" t="s">
        <v>242</v>
      </c>
      <c r="I67" s="5">
        <v>1</v>
      </c>
      <c r="J67" s="5"/>
      <c r="K67" s="5"/>
      <c r="L67" s="5"/>
      <c r="M67" s="5"/>
      <c r="N67" s="5">
        <f t="shared" si="4"/>
        <v>1</v>
      </c>
      <c r="O67" s="5">
        <f t="shared" si="3"/>
        <v>21</v>
      </c>
      <c r="P67" s="5"/>
      <c r="Q67" s="18"/>
    </row>
    <row r="68" spans="1:17" s="6" customFormat="1" ht="15.75">
      <c r="A68" s="17">
        <v>61</v>
      </c>
      <c r="B68" s="7" t="s">
        <v>147</v>
      </c>
      <c r="C68" s="8" t="s">
        <v>148</v>
      </c>
      <c r="D68" s="9"/>
      <c r="E68" s="31" t="s">
        <v>27</v>
      </c>
      <c r="F68" s="24" t="s">
        <v>240</v>
      </c>
      <c r="G68" s="10">
        <v>20</v>
      </c>
      <c r="H68" s="10"/>
      <c r="I68" s="5"/>
      <c r="J68" s="5"/>
      <c r="K68" s="5"/>
      <c r="L68" s="5"/>
      <c r="M68" s="5"/>
      <c r="N68" s="5">
        <f t="shared" si="4"/>
        <v>0</v>
      </c>
      <c r="O68" s="5">
        <f t="shared" si="3"/>
        <v>20</v>
      </c>
      <c r="P68" s="5"/>
      <c r="Q68" s="18"/>
    </row>
    <row r="69" spans="1:17" s="6" customFormat="1" ht="15.75">
      <c r="A69" s="72">
        <v>62</v>
      </c>
      <c r="B69" s="7" t="s">
        <v>149</v>
      </c>
      <c r="C69" s="8" t="s">
        <v>150</v>
      </c>
      <c r="D69" s="9"/>
      <c r="E69" s="31" t="s">
        <v>107</v>
      </c>
      <c r="F69" s="24" t="s">
        <v>238</v>
      </c>
      <c r="G69" s="10">
        <v>12</v>
      </c>
      <c r="H69" s="10" t="s">
        <v>251</v>
      </c>
      <c r="I69" s="5">
        <v>3</v>
      </c>
      <c r="J69" s="5"/>
      <c r="K69" s="5"/>
      <c r="L69" s="5"/>
      <c r="M69" s="5"/>
      <c r="N69" s="5">
        <f t="shared" si="4"/>
        <v>3</v>
      </c>
      <c r="O69" s="5">
        <f t="shared" si="3"/>
        <v>15</v>
      </c>
      <c r="P69" s="5"/>
      <c r="Q69" s="18"/>
    </row>
    <row r="70" spans="1:17" s="6" customFormat="1" ht="15.75">
      <c r="A70" s="17">
        <v>63</v>
      </c>
      <c r="B70" s="7" t="s">
        <v>151</v>
      </c>
      <c r="C70" s="8" t="s">
        <v>59</v>
      </c>
      <c r="D70" s="9"/>
      <c r="E70" s="31" t="s">
        <v>152</v>
      </c>
      <c r="F70" s="24" t="s">
        <v>239</v>
      </c>
      <c r="G70" s="10">
        <v>12</v>
      </c>
      <c r="H70" s="56" t="s">
        <v>254</v>
      </c>
      <c r="I70" s="5"/>
      <c r="J70" s="5"/>
      <c r="K70" s="5"/>
      <c r="L70" s="5"/>
      <c r="M70" s="5"/>
      <c r="N70" s="5">
        <f t="shared" si="4"/>
        <v>0</v>
      </c>
      <c r="O70" s="5">
        <f t="shared" si="3"/>
        <v>12</v>
      </c>
      <c r="P70" s="5"/>
      <c r="Q70" s="18"/>
    </row>
    <row r="71" spans="1:17" s="6" customFormat="1" ht="15.75">
      <c r="A71" s="17">
        <v>64</v>
      </c>
      <c r="B71" s="7" t="s">
        <v>153</v>
      </c>
      <c r="C71" s="8" t="s">
        <v>154</v>
      </c>
      <c r="D71" s="9"/>
      <c r="E71" s="31" t="s">
        <v>152</v>
      </c>
      <c r="F71" s="24" t="s">
        <v>243</v>
      </c>
      <c r="G71" s="10">
        <v>12</v>
      </c>
      <c r="H71" s="55"/>
      <c r="I71" s="5"/>
      <c r="J71" s="5"/>
      <c r="K71" s="5"/>
      <c r="L71" s="5"/>
      <c r="M71" s="5"/>
      <c r="N71" s="5">
        <f t="shared" si="4"/>
        <v>0</v>
      </c>
      <c r="O71" s="5">
        <f t="shared" si="3"/>
        <v>12</v>
      </c>
      <c r="P71" s="5"/>
      <c r="Q71" s="18"/>
    </row>
    <row r="72" spans="1:17" s="6" customFormat="1" ht="15.75">
      <c r="A72" s="72">
        <v>65</v>
      </c>
      <c r="B72" s="7" t="s">
        <v>62</v>
      </c>
      <c r="C72" s="8" t="s">
        <v>155</v>
      </c>
      <c r="D72" s="9"/>
      <c r="E72" s="31" t="s">
        <v>156</v>
      </c>
      <c r="F72" s="24" t="s">
        <v>244</v>
      </c>
      <c r="G72" s="10">
        <v>12</v>
      </c>
      <c r="H72" s="55" t="s">
        <v>273</v>
      </c>
      <c r="I72" s="5">
        <v>3</v>
      </c>
      <c r="J72" s="5"/>
      <c r="K72" s="5"/>
      <c r="L72" s="5"/>
      <c r="M72" s="5"/>
      <c r="N72" s="5">
        <f t="shared" si="4"/>
        <v>3</v>
      </c>
      <c r="O72" s="5">
        <f t="shared" si="3"/>
        <v>15</v>
      </c>
      <c r="P72" s="5"/>
      <c r="Q72" s="18"/>
    </row>
    <row r="73" spans="1:17" s="6" customFormat="1" ht="15.75">
      <c r="A73" s="17">
        <v>66</v>
      </c>
      <c r="B73" s="7" t="s">
        <v>157</v>
      </c>
      <c r="C73" s="8" t="s">
        <v>158</v>
      </c>
      <c r="D73" s="9"/>
      <c r="E73" s="31" t="s">
        <v>159</v>
      </c>
      <c r="F73" s="24" t="s">
        <v>245</v>
      </c>
      <c r="G73" s="10">
        <v>18</v>
      </c>
      <c r="H73" s="10"/>
      <c r="I73" s="5"/>
      <c r="J73" s="5"/>
      <c r="K73" s="5"/>
      <c r="L73" s="5"/>
      <c r="M73" s="5"/>
      <c r="N73" s="5">
        <f t="shared" si="4"/>
        <v>0</v>
      </c>
      <c r="O73" s="5">
        <f t="shared" si="3"/>
        <v>18</v>
      </c>
      <c r="P73" s="5"/>
      <c r="Q73" s="18"/>
    </row>
    <row r="74" spans="8:12" ht="18.75">
      <c r="H74" s="35"/>
      <c r="L74" s="54" t="s">
        <v>300</v>
      </c>
    </row>
    <row r="75" spans="2:12" ht="18.75">
      <c r="B75" s="101" t="s">
        <v>176</v>
      </c>
      <c r="C75" s="101"/>
      <c r="L75" s="34" t="s">
        <v>161</v>
      </c>
    </row>
    <row r="79" ht="18.75">
      <c r="V79" s="35" t="s">
        <v>166</v>
      </c>
    </row>
    <row r="81" spans="2:12" s="57" customFormat="1" ht="18.75">
      <c r="B81" s="102" t="s">
        <v>177</v>
      </c>
      <c r="C81" s="102"/>
      <c r="D81" s="59"/>
      <c r="E81" s="60"/>
      <c r="F81" s="61"/>
      <c r="L81" s="57" t="s">
        <v>162</v>
      </c>
    </row>
  </sheetData>
  <sheetProtection/>
  <mergeCells count="20">
    <mergeCell ref="N6:N7"/>
    <mergeCell ref="E1:O1"/>
    <mergeCell ref="E2:O2"/>
    <mergeCell ref="A5:A7"/>
    <mergeCell ref="B5:C7"/>
    <mergeCell ref="D5:D7"/>
    <mergeCell ref="E5:E7"/>
    <mergeCell ref="F5:G5"/>
    <mergeCell ref="H5:N5"/>
    <mergeCell ref="O5:O7"/>
    <mergeCell ref="B75:C75"/>
    <mergeCell ref="B81:C81"/>
    <mergeCell ref="P5:P7"/>
    <mergeCell ref="F6:F7"/>
    <mergeCell ref="G6:G7"/>
    <mergeCell ref="H6:I6"/>
    <mergeCell ref="J6:J7"/>
    <mergeCell ref="K6:K7"/>
    <mergeCell ref="L6:L7"/>
    <mergeCell ref="M6:M7"/>
  </mergeCells>
  <printOptions horizontalCentered="1"/>
  <pageMargins left="0" right="0" top="0.1968503937007874" bottom="0.1968503937007874" header="0.31496062992125984" footer="0.31496062992125984"/>
  <pageSetup horizontalDpi="600" verticalDpi="600" orientation="landscape" paperSize="9" scale="7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FPT</dc:creator>
  <cp:keywords/>
  <dc:description/>
  <cp:lastModifiedBy>User</cp:lastModifiedBy>
  <cp:lastPrinted>2017-10-30T08:43:23Z</cp:lastPrinted>
  <dcterms:created xsi:type="dcterms:W3CDTF">2015-07-30T08:33:37Z</dcterms:created>
  <dcterms:modified xsi:type="dcterms:W3CDTF">2017-11-22T08:35:21Z</dcterms:modified>
  <cp:category/>
  <cp:version/>
  <cp:contentType/>
  <cp:contentStatus/>
</cp:coreProperties>
</file>